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530" activeTab="3"/>
  </bookViews>
  <sheets>
    <sheet name="Records" sheetId="1" r:id="rId1"/>
    <sheet name="ToBeUsed" sheetId="2" r:id="rId2"/>
    <sheet name="Run6_2010May" sheetId="3" r:id="rId3"/>
    <sheet name="Run3_2010May" sheetId="4" r:id="rId4"/>
    <sheet name="Base_2010May" sheetId="5" r:id="rId5"/>
  </sheets>
  <definedNames>
    <definedName name="_xlnm.Print_Area" localSheetId="4">'Base_2010May'!$I$47:$W$151</definedName>
    <definedName name="_xlnm.Print_Area" localSheetId="3">'Run3_2010May'!$I$47:$W$151</definedName>
    <definedName name="_xlnm.Print_Area" localSheetId="2">'Run6_2010May'!$I$47:$W$151</definedName>
  </definedNames>
  <calcPr fullCalcOnLoad="1"/>
</workbook>
</file>

<file path=xl/sharedStrings.xml><?xml version="1.0" encoding="utf-8"?>
<sst xmlns="http://schemas.openxmlformats.org/spreadsheetml/2006/main" count="528" uniqueCount="40">
  <si>
    <t>NoWeight</t>
  </si>
  <si>
    <t>CS</t>
  </si>
  <si>
    <t>VS</t>
  </si>
  <si>
    <t>rel_NoWeight</t>
  </si>
  <si>
    <t>rel_CS</t>
  </si>
  <si>
    <t>rel_VS</t>
  </si>
  <si>
    <t>w08</t>
  </si>
  <si>
    <t>w05</t>
  </si>
  <si>
    <t>Year</t>
  </si>
  <si>
    <t>Combined</t>
  </si>
  <si>
    <t>All_1969</t>
  </si>
  <si>
    <t>Year</t>
  </si>
  <si>
    <t>Core1986</t>
  </si>
  <si>
    <t>Adjust Core1986</t>
  </si>
  <si>
    <t>Combined</t>
  </si>
  <si>
    <t>Mean_common period</t>
  </si>
  <si>
    <t>RTMP correction</t>
  </si>
  <si>
    <t>w08</t>
  </si>
  <si>
    <t>w05</t>
  </si>
  <si>
    <t>Graph</t>
  </si>
  <si>
    <t>All_1969</t>
  </si>
  <si>
    <t>Core1986</t>
  </si>
  <si>
    <t>Adjust Core1986</t>
  </si>
  <si>
    <t>Combined</t>
  </si>
  <si>
    <t>Mean_common period</t>
  </si>
  <si>
    <t>Base</t>
  </si>
  <si>
    <t>Run-3</t>
  </si>
  <si>
    <t>Run-6</t>
  </si>
  <si>
    <t>All_1969</t>
  </si>
  <si>
    <t>Core1986</t>
  </si>
  <si>
    <t>Adjust Core1986</t>
  </si>
  <si>
    <t>Vessels</t>
  </si>
  <si>
    <t>All</t>
  </si>
  <si>
    <t>AU</t>
  </si>
  <si>
    <t>Japan</t>
  </si>
  <si>
    <t>NZ</t>
  </si>
  <si>
    <t>Total</t>
  </si>
  <si>
    <t>Core</t>
  </si>
  <si>
    <t>Data are from Area 4-9 and month 4-9.</t>
  </si>
  <si>
    <t>Number of data records (number of operation)</t>
  </si>
</sst>
</file>

<file path=xl/styles.xml><?xml version="1.0" encoding="utf-8"?>
<styleSheet xmlns="http://schemas.openxmlformats.org/spreadsheetml/2006/main">
  <numFmts count="3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_ "/>
    <numFmt numFmtId="178" formatCode="0.0_ "/>
    <numFmt numFmtId="179" formatCode="0.00000_ "/>
    <numFmt numFmtId="180" formatCode="0.0000_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0"/>
    </font>
    <font>
      <sz val="10.1"/>
      <color indexed="8"/>
      <name val="ＭＳ Ｐゴシック"/>
      <family val="0"/>
    </font>
    <font>
      <sz val="9.25"/>
      <color indexed="8"/>
      <name val="ＭＳ Ｐゴシック"/>
      <family val="0"/>
    </font>
    <font>
      <sz val="10.25"/>
      <color indexed="8"/>
      <name val="ＭＳ Ｐゴシック"/>
      <family val="0"/>
    </font>
    <font>
      <sz val="9.4"/>
      <color indexed="8"/>
      <name val="ＭＳ Ｐゴシック"/>
      <family val="0"/>
    </font>
    <font>
      <sz val="10.75"/>
      <color indexed="8"/>
      <name val="ＭＳ Ｐゴシック"/>
      <family val="0"/>
    </font>
    <font>
      <sz val="9.85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176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176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35" borderId="0" xfId="48" applyFont="1" applyFill="1" applyAlignment="1">
      <alignment/>
    </xf>
    <xf numFmtId="176" fontId="0" fillId="35" borderId="0" xfId="0" applyNumberFormat="1" applyFill="1" applyAlignment="1">
      <alignment/>
    </xf>
    <xf numFmtId="38" fontId="0" fillId="35" borderId="0" xfId="48" applyFont="1" applyFill="1" applyBorder="1" applyAlignment="1">
      <alignment/>
    </xf>
    <xf numFmtId="176" fontId="0" fillId="35" borderId="0" xfId="0" applyNumberFormat="1" applyFill="1" applyBorder="1" applyAlignment="1">
      <alignment/>
    </xf>
    <xf numFmtId="38" fontId="0" fillId="35" borderId="11" xfId="48" applyFont="1" applyFill="1" applyBorder="1" applyAlignment="1">
      <alignment/>
    </xf>
    <xf numFmtId="176" fontId="0" fillId="35" borderId="11" xfId="0" applyNumberFormat="1" applyFill="1" applyBorder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38" fontId="2" fillId="0" borderId="11" xfId="48" applyFont="1" applyBorder="1" applyAlignment="1">
      <alignment/>
    </xf>
    <xf numFmtId="176" fontId="2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65"/>
          <c:w val="0.97625"/>
          <c:h val="0.8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ToBeUsed!$B$1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ToBeUsed!$B$3:$B$43</c:f>
              <c:numCache/>
            </c:numRef>
          </c:yVal>
          <c:smooth val="0"/>
        </c:ser>
        <c:ser>
          <c:idx val="1"/>
          <c:order val="1"/>
          <c:tx>
            <c:strRef>
              <c:f>ToBeUsed!$D$1</c:f>
              <c:strCache>
                <c:ptCount val="1"/>
                <c:pt idx="0">
                  <c:v>Run-3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ToBeUsed!$D$3:$D$43</c:f>
              <c:numCache/>
            </c:numRef>
          </c:yVal>
          <c:smooth val="0"/>
        </c:ser>
        <c:ser>
          <c:idx val="2"/>
          <c:order val="2"/>
          <c:tx>
            <c:strRef>
              <c:f>ToBeUsed!$F$1</c:f>
              <c:strCache>
                <c:ptCount val="1"/>
                <c:pt idx="0">
                  <c:v>Run-6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ToBeUsed!$F$3:$F$43</c:f>
              <c:numCache/>
            </c:numRef>
          </c:yVal>
          <c:smooth val="0"/>
        </c:ser>
        <c:axId val="8592409"/>
        <c:axId val="10222818"/>
      </c:scatterChart>
      <c:valAx>
        <c:axId val="8592409"/>
        <c:scaling>
          <c:orientation val="minMax"/>
          <c:max val="2010"/>
          <c:min val="196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22818"/>
        <c:crosses val="autoZero"/>
        <c:crossBetween val="midCat"/>
        <c:dispUnits/>
      </c:valAx>
      <c:valAx>
        <c:axId val="10222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924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6825"/>
          <c:w val="0.192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575"/>
          <c:w val="0.95025"/>
          <c:h val="0.8347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Run3_2010May!$AK$3:$AK$43</c:f>
              <c:numCache/>
            </c:numRef>
          </c:val>
          <c:smooth val="0"/>
        </c:ser>
        <c:marker val="1"/>
        <c:axId val="23101251"/>
        <c:axId val="6584668"/>
      </c:lineChart>
      <c:catAx>
        <c:axId val="23101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4668"/>
        <c:crosses val="autoZero"/>
        <c:auto val="1"/>
        <c:lblOffset val="100"/>
        <c:tickLblSkip val="2"/>
        <c:noMultiLvlLbl val="0"/>
      </c:catAx>
      <c:valAx>
        <c:axId val="658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42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25"/>
          <c:w val="0.94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Run3_2010May!$AL$3:$AL$43</c:f>
              <c:numCache/>
            </c:numRef>
          </c:val>
          <c:smooth val="0"/>
        </c:ser>
        <c:marker val="1"/>
        <c:axId val="59262013"/>
        <c:axId val="63596070"/>
      </c:lineChart>
      <c:catAx>
        <c:axId val="5926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96070"/>
        <c:crosses val="autoZero"/>
        <c:auto val="1"/>
        <c:lblOffset val="100"/>
        <c:tickLblSkip val="2"/>
        <c:noMultiLvlLbl val="0"/>
      </c:catAx>
      <c:valAx>
        <c:axId val="63596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6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9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3975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Run3_2010May!$AM$3:$AM$43</c:f>
              <c:numCache/>
            </c:numRef>
          </c:val>
          <c:smooth val="0"/>
        </c:ser>
        <c:marker val="1"/>
        <c:axId val="35493719"/>
        <c:axId val="51008016"/>
      </c:lineChart>
      <c:catAx>
        <c:axId val="3549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8016"/>
        <c:crosses val="autoZero"/>
        <c:auto val="1"/>
        <c:lblOffset val="100"/>
        <c:tickLblSkip val="2"/>
        <c:noMultiLvlLbl val="0"/>
      </c:catAx>
      <c:valAx>
        <c:axId val="51008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937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5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5"/>
          <c:w val="0.93525"/>
          <c:h val="0.844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Base_2010May!$AI$3:$AI$43</c:f>
              <c:numCache/>
            </c:numRef>
          </c:val>
          <c:smooth val="0"/>
        </c:ser>
        <c:marker val="1"/>
        <c:axId val="56418961"/>
        <c:axId val="38008602"/>
      </c:line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8602"/>
        <c:crosses val="autoZero"/>
        <c:auto val="1"/>
        <c:lblOffset val="100"/>
        <c:tickLblSkip val="2"/>
        <c:noMultiLvlLbl val="0"/>
      </c:catAx>
      <c:valAx>
        <c:axId val="38008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18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3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9"/>
          <c:w val="0.94075"/>
          <c:h val="0.8227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Base_2010May!$AJ$3:$AJ$43</c:f>
              <c:numCache/>
            </c:numRef>
          </c:val>
          <c:smooth val="0"/>
        </c:ser>
        <c:marker val="1"/>
        <c:axId val="6533099"/>
        <c:axId val="58797892"/>
      </c:lineChart>
      <c:catAx>
        <c:axId val="6533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7892"/>
        <c:crosses val="autoZero"/>
        <c:auto val="1"/>
        <c:lblOffset val="100"/>
        <c:tickLblSkip val="2"/>
        <c:noMultiLvlLbl val="0"/>
      </c:catAx>
      <c:valAx>
        <c:axId val="5879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2"/>
          <c:w val="0.163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25"/>
          <c:w val="0.947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Base_2010May!$AK$3:$AK$43</c:f>
              <c:numCache/>
            </c:numRef>
          </c:val>
          <c:smooth val="0"/>
        </c:ser>
        <c:marker val="1"/>
        <c:axId val="59418981"/>
        <c:axId val="65008782"/>
      </c:lineChart>
      <c:catAx>
        <c:axId val="59418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08782"/>
        <c:crosses val="autoZero"/>
        <c:auto val="1"/>
        <c:lblOffset val="100"/>
        <c:tickLblSkip val="2"/>
        <c:noMultiLvlLbl val="0"/>
      </c:catAx>
      <c:valAx>
        <c:axId val="6500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4189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367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675"/>
          <c:w val="0.94075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Base_2010May!$AL$3:$AL$43</c:f>
              <c:numCache/>
            </c:numRef>
          </c:val>
          <c:smooth val="0"/>
        </c:ser>
        <c:marker val="1"/>
        <c:axId val="48208127"/>
        <c:axId val="31219960"/>
      </c:lineChart>
      <c:catAx>
        <c:axId val="48208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19960"/>
        <c:crosses val="autoZero"/>
        <c:auto val="1"/>
        <c:lblOffset val="100"/>
        <c:tickLblSkip val="2"/>
        <c:noMultiLvlLbl val="0"/>
      </c:catAx>
      <c:valAx>
        <c:axId val="3121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081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67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397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Base_2010May!$AM$3:$AM$43</c:f>
              <c:numCache/>
            </c:numRef>
          </c:val>
          <c:smooth val="0"/>
        </c:ser>
        <c:marker val="1"/>
        <c:axId val="12544185"/>
        <c:axId val="45788802"/>
      </c:lineChart>
      <c:catAx>
        <c:axId val="12544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88802"/>
        <c:crosses val="autoZero"/>
        <c:auto val="1"/>
        <c:lblOffset val="100"/>
        <c:tickLblSkip val="2"/>
        <c:noMultiLvlLbl val="0"/>
      </c:catAx>
      <c:valAx>
        <c:axId val="45788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15"/>
          <c:w val="0.162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6"/>
          <c:w val="0.976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ToBeUsed!$B$1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ToBeUsed!$C$3:$C$43</c:f>
              <c:numCache/>
            </c:numRef>
          </c:yVal>
          <c:smooth val="0"/>
        </c:ser>
        <c:ser>
          <c:idx val="1"/>
          <c:order val="1"/>
          <c:tx>
            <c:strRef>
              <c:f>ToBeUsed!$D$1</c:f>
              <c:strCache>
                <c:ptCount val="1"/>
                <c:pt idx="0">
                  <c:v>Run-3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ToBeUsed!$E$3:$E$43</c:f>
              <c:numCache/>
            </c:numRef>
          </c:yVal>
          <c:smooth val="0"/>
        </c:ser>
        <c:ser>
          <c:idx val="2"/>
          <c:order val="2"/>
          <c:tx>
            <c:strRef>
              <c:f>ToBeUsed!$F$1</c:f>
              <c:strCache>
                <c:ptCount val="1"/>
                <c:pt idx="0">
                  <c:v>Run-6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ToBeUsed!$G$3:$G$43</c:f>
              <c:numCache/>
            </c:numRef>
          </c:yVal>
          <c:smooth val="0"/>
        </c:ser>
        <c:axId val="24896499"/>
        <c:axId val="22741900"/>
      </c:scatterChart>
      <c:valAx>
        <c:axId val="24896499"/>
        <c:scaling>
          <c:orientation val="minMax"/>
          <c:max val="2010"/>
          <c:min val="196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41900"/>
        <c:crosses val="autoZero"/>
        <c:crossBetween val="midCat"/>
        <c:dispUnits/>
      </c:valAx>
      <c:valAx>
        <c:axId val="2274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64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2675"/>
          <c:w val="0.19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3"/>
          <c:w val="0.9397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Run6_2010May!$AI$3:$AI$43</c:f>
              <c:numCache/>
            </c:numRef>
          </c:val>
          <c:smooth val="0"/>
        </c:ser>
        <c:marker val="1"/>
        <c:axId val="3350509"/>
        <c:axId val="30154582"/>
      </c:lineChart>
      <c:catAx>
        <c:axId val="3350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54582"/>
        <c:crosses val="autoZero"/>
        <c:auto val="1"/>
        <c:lblOffset val="100"/>
        <c:tickLblSkip val="2"/>
        <c:noMultiLvlLbl val="0"/>
      </c:catAx>
      <c:valAx>
        <c:axId val="30154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575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025"/>
          <c:w val="0.94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Run6_2010May!$AJ$3:$AJ$43</c:f>
              <c:numCache/>
            </c:numRef>
          </c:val>
          <c:smooth val="0"/>
        </c:ser>
        <c:marker val="1"/>
        <c:axId val="2955783"/>
        <c:axId val="26602048"/>
      </c:lineChart>
      <c:catAx>
        <c:axId val="2955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02048"/>
        <c:crosses val="autoZero"/>
        <c:auto val="1"/>
        <c:lblOffset val="100"/>
        <c:tickLblSkip val="2"/>
        <c:noMultiLvlLbl val="0"/>
      </c:catAx>
      <c:valAx>
        <c:axId val="26602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5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3"/>
          <c:w val="0.163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75"/>
          <c:w val="0.955"/>
          <c:h val="0.8347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Run6_2010May!$AK$3:$AK$43</c:f>
              <c:numCache/>
            </c:numRef>
          </c:val>
          <c:smooth val="0"/>
        </c:ser>
        <c:marker val="1"/>
        <c:axId val="38091841"/>
        <c:axId val="7282250"/>
      </c:lineChart>
      <c:catAx>
        <c:axId val="38091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2250"/>
        <c:crosses val="autoZero"/>
        <c:auto val="1"/>
        <c:lblOffset val="100"/>
        <c:tickLblSkip val="2"/>
        <c:noMultiLvlLbl val="0"/>
      </c:catAx>
      <c:valAx>
        <c:axId val="72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091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42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425"/>
          <c:w val="0.94475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Run6_2010May!$AL$3:$AL$43</c:f>
              <c:numCache/>
            </c:numRef>
          </c:val>
          <c:smooth val="0"/>
        </c:ser>
        <c:marker val="1"/>
        <c:axId val="65540251"/>
        <c:axId val="52991348"/>
      </c:lineChart>
      <c:catAx>
        <c:axId val="6554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1348"/>
        <c:crosses val="autoZero"/>
        <c:auto val="1"/>
        <c:lblOffset val="100"/>
        <c:tickLblSkip val="2"/>
        <c:noMultiLvlLbl val="0"/>
      </c:catAx>
      <c:valAx>
        <c:axId val="5299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9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325"/>
          <c:w val="0.9435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Run6_2010May!$AM$3:$AM$43</c:f>
              <c:numCache/>
            </c:numRef>
          </c:val>
          <c:smooth val="0"/>
        </c:ser>
        <c:marker val="1"/>
        <c:axId val="7160085"/>
        <c:axId val="64440766"/>
      </c:lineChart>
      <c:catAx>
        <c:axId val="7160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766"/>
        <c:crosses val="autoZero"/>
        <c:auto val="1"/>
        <c:lblOffset val="100"/>
        <c:tickLblSkip val="2"/>
        <c:noMultiLvlLbl val="0"/>
      </c:catAx>
      <c:valAx>
        <c:axId val="6444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60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5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3"/>
          <c:w val="0.9352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Run3_2010May!$AI$3:$AI$43</c:f>
              <c:numCache/>
            </c:numRef>
          </c:val>
          <c:smooth val="0"/>
        </c:ser>
        <c:marker val="1"/>
        <c:axId val="43095983"/>
        <c:axId val="52319528"/>
      </c:lineChart>
      <c:catAx>
        <c:axId val="43095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9528"/>
        <c:crosses val="autoZero"/>
        <c:auto val="1"/>
        <c:lblOffset val="100"/>
        <c:tickLblSkip val="2"/>
        <c:noMultiLvlLbl val="0"/>
      </c:catAx>
      <c:valAx>
        <c:axId val="5231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5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575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025"/>
          <c:w val="0.941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Run3_2010May!$AJ$3:$AJ$43</c:f>
              <c:numCache/>
            </c:numRef>
          </c:val>
          <c:smooth val="0"/>
        </c:ser>
        <c:marker val="1"/>
        <c:axId val="1113705"/>
        <c:axId val="10023346"/>
      </c:lineChart>
      <c:catAx>
        <c:axId val="1113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3346"/>
        <c:crosses val="autoZero"/>
        <c:auto val="1"/>
        <c:lblOffset val="100"/>
        <c:tickLblSkip val="2"/>
        <c:noMultiLvlLbl val="0"/>
      </c:catAx>
      <c:valAx>
        <c:axId val="10023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13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3"/>
          <c:w val="0.163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14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6572250" y="180975"/>
        <a:ext cx="4086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666750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6562725" y="3771900"/>
        <a:ext cx="40957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43</xdr:row>
      <xdr:rowOff>0</xdr:rowOff>
    </xdr:from>
    <xdr:to>
      <xdr:col>47</xdr:col>
      <xdr:colOff>438150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7165300" y="737235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43</xdr:row>
      <xdr:rowOff>0</xdr:rowOff>
    </xdr:from>
    <xdr:to>
      <xdr:col>47</xdr:col>
      <xdr:colOff>438150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7165300" y="737235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44</xdr:row>
      <xdr:rowOff>0</xdr:rowOff>
    </xdr:from>
    <xdr:to>
      <xdr:col>47</xdr:col>
      <xdr:colOff>438150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27165300" y="754380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9.00390625" style="23" customWidth="1"/>
  </cols>
  <sheetData>
    <row r="2" ht="13.5">
      <c r="A2" s="42" t="s">
        <v>39</v>
      </c>
    </row>
    <row r="4" spans="1:6" ht="13.5">
      <c r="A4" s="39" t="s">
        <v>31</v>
      </c>
      <c r="B4" s="39" t="s">
        <v>32</v>
      </c>
      <c r="C4" s="39" t="s">
        <v>32</v>
      </c>
      <c r="D4" s="39" t="s">
        <v>32</v>
      </c>
      <c r="E4" s="39" t="s">
        <v>32</v>
      </c>
      <c r="F4" s="39" t="s">
        <v>37</v>
      </c>
    </row>
    <row r="5" spans="1:6" ht="13.5">
      <c r="A5" s="24"/>
      <c r="B5" s="24" t="s">
        <v>33</v>
      </c>
      <c r="C5" s="24" t="s">
        <v>34</v>
      </c>
      <c r="D5" s="24" t="s">
        <v>35</v>
      </c>
      <c r="E5" s="24" t="s">
        <v>36</v>
      </c>
      <c r="F5" s="24" t="s">
        <v>36</v>
      </c>
    </row>
    <row r="6" spans="1:6" ht="13.5">
      <c r="A6" s="23">
        <v>1986</v>
      </c>
      <c r="B6" s="40"/>
      <c r="C6" s="40">
        <v>27043</v>
      </c>
      <c r="D6" s="40"/>
      <c r="E6" s="40">
        <f>SUM(B6:D6)</f>
        <v>27043</v>
      </c>
      <c r="F6" s="40">
        <v>3612</v>
      </c>
    </row>
    <row r="7" spans="1:6" ht="13.5">
      <c r="A7" s="23">
        <v>1987</v>
      </c>
      <c r="B7" s="40"/>
      <c r="C7" s="40">
        <v>26821</v>
      </c>
      <c r="D7" s="40"/>
      <c r="E7" s="40">
        <f aca="true" t="shared" si="0" ref="E7:E29">SUM(B7:D7)</f>
        <v>26821</v>
      </c>
      <c r="F7" s="40">
        <v>4203</v>
      </c>
    </row>
    <row r="8" spans="1:6" ht="13.5">
      <c r="A8" s="23">
        <v>1988</v>
      </c>
      <c r="B8" s="40"/>
      <c r="C8" s="40">
        <v>24418</v>
      </c>
      <c r="D8" s="40"/>
      <c r="E8" s="40">
        <f t="shared" si="0"/>
        <v>24418</v>
      </c>
      <c r="F8" s="40">
        <v>4895</v>
      </c>
    </row>
    <row r="9" spans="1:6" ht="13.5">
      <c r="A9" s="23">
        <v>1989</v>
      </c>
      <c r="B9" s="40">
        <v>1156</v>
      </c>
      <c r="C9" s="40">
        <v>23985</v>
      </c>
      <c r="D9" s="40"/>
      <c r="E9" s="40">
        <f t="shared" si="0"/>
        <v>25141</v>
      </c>
      <c r="F9" s="40">
        <v>6074</v>
      </c>
    </row>
    <row r="10" spans="1:6" ht="13.5">
      <c r="A10" s="23">
        <v>1990</v>
      </c>
      <c r="B10" s="40">
        <v>504</v>
      </c>
      <c r="C10" s="40">
        <v>19865</v>
      </c>
      <c r="D10" s="40">
        <v>475</v>
      </c>
      <c r="E10" s="40">
        <f t="shared" si="0"/>
        <v>20844</v>
      </c>
      <c r="F10" s="40">
        <v>5710</v>
      </c>
    </row>
    <row r="11" spans="1:6" ht="13.5">
      <c r="A11" s="23">
        <v>1991</v>
      </c>
      <c r="B11" s="40">
        <v>1204</v>
      </c>
      <c r="C11" s="40">
        <v>18244</v>
      </c>
      <c r="D11" s="40">
        <v>460</v>
      </c>
      <c r="E11" s="40">
        <f t="shared" si="0"/>
        <v>19908</v>
      </c>
      <c r="F11" s="40">
        <v>6103</v>
      </c>
    </row>
    <row r="12" spans="1:6" ht="13.5">
      <c r="A12" s="23">
        <v>1992</v>
      </c>
      <c r="B12" s="40">
        <v>1717</v>
      </c>
      <c r="C12" s="40">
        <v>17168</v>
      </c>
      <c r="D12" s="40">
        <v>499</v>
      </c>
      <c r="E12" s="40">
        <f t="shared" si="0"/>
        <v>19384</v>
      </c>
      <c r="F12" s="40">
        <v>6036</v>
      </c>
    </row>
    <row r="13" spans="1:6" ht="13.5">
      <c r="A13" s="23">
        <v>1993</v>
      </c>
      <c r="B13" s="40">
        <v>2001</v>
      </c>
      <c r="C13" s="40">
        <v>14632</v>
      </c>
      <c r="D13" s="40">
        <v>486</v>
      </c>
      <c r="E13" s="40">
        <f t="shared" si="0"/>
        <v>17119</v>
      </c>
      <c r="F13" s="40">
        <v>5925</v>
      </c>
    </row>
    <row r="14" spans="1:6" ht="13.5">
      <c r="A14" s="23">
        <v>1994</v>
      </c>
      <c r="B14" s="40">
        <v>1436</v>
      </c>
      <c r="C14" s="40">
        <v>12267</v>
      </c>
      <c r="D14" s="40">
        <v>268</v>
      </c>
      <c r="E14" s="40">
        <f t="shared" si="0"/>
        <v>13971</v>
      </c>
      <c r="F14" s="40">
        <v>5031</v>
      </c>
    </row>
    <row r="15" spans="1:6" ht="13.5">
      <c r="A15" s="23">
        <v>1995</v>
      </c>
      <c r="B15" s="40">
        <v>800</v>
      </c>
      <c r="C15" s="40">
        <v>12678</v>
      </c>
      <c r="D15" s="40">
        <v>373</v>
      </c>
      <c r="E15" s="40">
        <f t="shared" si="0"/>
        <v>13851</v>
      </c>
      <c r="F15" s="40">
        <v>5127</v>
      </c>
    </row>
    <row r="16" spans="1:6" ht="13.5">
      <c r="A16" s="23">
        <v>1996</v>
      </c>
      <c r="B16" s="40"/>
      <c r="C16" s="40">
        <v>14854</v>
      </c>
      <c r="D16" s="40"/>
      <c r="E16" s="40">
        <f t="shared" si="0"/>
        <v>14854</v>
      </c>
      <c r="F16" s="40">
        <v>5950</v>
      </c>
    </row>
    <row r="17" spans="1:6" ht="13.5">
      <c r="A17" s="23">
        <v>1997</v>
      </c>
      <c r="B17" s="40"/>
      <c r="C17" s="40">
        <v>16322</v>
      </c>
      <c r="D17" s="40">
        <v>379</v>
      </c>
      <c r="E17" s="40">
        <f t="shared" si="0"/>
        <v>16701</v>
      </c>
      <c r="F17" s="40">
        <v>7038</v>
      </c>
    </row>
    <row r="18" spans="1:6" ht="13.5">
      <c r="A18" s="23">
        <v>1998</v>
      </c>
      <c r="B18" s="40"/>
      <c r="C18" s="40">
        <v>16310</v>
      </c>
      <c r="D18" s="40">
        <v>310</v>
      </c>
      <c r="E18" s="40">
        <f t="shared" si="0"/>
        <v>16620</v>
      </c>
      <c r="F18" s="40">
        <v>7143</v>
      </c>
    </row>
    <row r="19" spans="1:6" ht="13.5">
      <c r="A19" s="23">
        <v>1999</v>
      </c>
      <c r="B19" s="40"/>
      <c r="C19" s="40">
        <v>14414</v>
      </c>
      <c r="D19" s="40">
        <v>306</v>
      </c>
      <c r="E19" s="40">
        <f t="shared" si="0"/>
        <v>14720</v>
      </c>
      <c r="F19" s="40">
        <v>6724</v>
      </c>
    </row>
    <row r="20" spans="1:6" ht="13.5">
      <c r="A20" s="23">
        <v>2000</v>
      </c>
      <c r="B20" s="40"/>
      <c r="C20" s="40">
        <v>11745</v>
      </c>
      <c r="D20" s="40">
        <v>265</v>
      </c>
      <c r="E20" s="40">
        <f t="shared" si="0"/>
        <v>12010</v>
      </c>
      <c r="F20" s="40">
        <v>6247</v>
      </c>
    </row>
    <row r="21" spans="1:6" ht="13.5">
      <c r="A21" s="23">
        <v>2001</v>
      </c>
      <c r="B21" s="40"/>
      <c r="C21" s="40">
        <v>14075</v>
      </c>
      <c r="D21" s="40">
        <v>198</v>
      </c>
      <c r="E21" s="40">
        <f t="shared" si="0"/>
        <v>14273</v>
      </c>
      <c r="F21" s="40">
        <v>6763</v>
      </c>
    </row>
    <row r="22" spans="1:6" ht="13.5">
      <c r="A22" s="23">
        <v>2002</v>
      </c>
      <c r="B22" s="40"/>
      <c r="C22" s="40">
        <v>10693</v>
      </c>
      <c r="D22" s="40">
        <v>228</v>
      </c>
      <c r="E22" s="40">
        <f t="shared" si="0"/>
        <v>10921</v>
      </c>
      <c r="F22" s="40">
        <v>5159</v>
      </c>
    </row>
    <row r="23" spans="1:6" ht="13.5">
      <c r="A23" s="23">
        <v>2003</v>
      </c>
      <c r="B23" s="40"/>
      <c r="C23" s="40">
        <v>11563</v>
      </c>
      <c r="D23" s="40">
        <v>294</v>
      </c>
      <c r="E23" s="40">
        <f t="shared" si="0"/>
        <v>11857</v>
      </c>
      <c r="F23" s="40">
        <v>5389</v>
      </c>
    </row>
    <row r="24" spans="1:6" ht="13.5">
      <c r="A24" s="23">
        <v>2004</v>
      </c>
      <c r="B24" s="40"/>
      <c r="C24" s="40">
        <v>13101</v>
      </c>
      <c r="D24" s="40">
        <v>349</v>
      </c>
      <c r="E24" s="40">
        <f t="shared" si="0"/>
        <v>13450</v>
      </c>
      <c r="F24" s="40">
        <v>6714</v>
      </c>
    </row>
    <row r="25" spans="1:6" ht="13.5">
      <c r="A25" s="23">
        <v>2005</v>
      </c>
      <c r="B25" s="40"/>
      <c r="C25" s="40">
        <v>13848</v>
      </c>
      <c r="D25" s="40">
        <v>198</v>
      </c>
      <c r="E25" s="40">
        <f t="shared" si="0"/>
        <v>14046</v>
      </c>
      <c r="F25" s="40">
        <v>6690</v>
      </c>
    </row>
    <row r="26" spans="1:6" ht="13.5">
      <c r="A26" s="23">
        <v>2006</v>
      </c>
      <c r="B26" s="40"/>
      <c r="C26" s="40">
        <v>9124</v>
      </c>
      <c r="D26" s="40">
        <v>183</v>
      </c>
      <c r="E26" s="40">
        <f t="shared" si="0"/>
        <v>9307</v>
      </c>
      <c r="F26" s="40">
        <v>4938</v>
      </c>
    </row>
    <row r="27" spans="1:6" ht="13.5">
      <c r="A27" s="23">
        <v>2007</v>
      </c>
      <c r="B27" s="40"/>
      <c r="C27" s="40">
        <v>5540</v>
      </c>
      <c r="D27" s="40">
        <v>387</v>
      </c>
      <c r="E27" s="40">
        <f t="shared" si="0"/>
        <v>5927</v>
      </c>
      <c r="F27" s="40">
        <v>3546</v>
      </c>
    </row>
    <row r="28" spans="1:6" ht="13.5">
      <c r="A28" s="23">
        <v>2008</v>
      </c>
      <c r="B28" s="40"/>
      <c r="C28" s="40">
        <v>6841</v>
      </c>
      <c r="D28" s="40">
        <v>167</v>
      </c>
      <c r="E28" s="40">
        <f t="shared" si="0"/>
        <v>7008</v>
      </c>
      <c r="F28" s="40">
        <v>3786</v>
      </c>
    </row>
    <row r="29" spans="1:6" ht="13.5">
      <c r="A29" s="23">
        <v>2009</v>
      </c>
      <c r="B29" s="40"/>
      <c r="C29" s="40">
        <v>3228</v>
      </c>
      <c r="D29" s="40">
        <v>239</v>
      </c>
      <c r="E29" s="40">
        <f t="shared" si="0"/>
        <v>3467</v>
      </c>
      <c r="F29" s="40">
        <v>2027</v>
      </c>
    </row>
    <row r="30" spans="1:6" ht="13.5">
      <c r="A30" s="22" t="s">
        <v>36</v>
      </c>
      <c r="B30" s="41">
        <f>SUM(B6:B29)</f>
        <v>8818</v>
      </c>
      <c r="C30" s="41">
        <f>SUM(C6:C29)</f>
        <v>358779</v>
      </c>
      <c r="D30" s="41">
        <f>SUM(D6:D29)</f>
        <v>6064</v>
      </c>
      <c r="E30" s="41">
        <f>SUM(E6:E29)</f>
        <v>373661</v>
      </c>
      <c r="F30" s="41">
        <f>SUM(F6:F29)</f>
        <v>130830</v>
      </c>
    </row>
    <row r="32" ht="13.5">
      <c r="A32" s="23" t="s">
        <v>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51" sqref="C51"/>
    </sheetView>
  </sheetViews>
  <sheetFormatPr defaultColWidth="9.00390625" defaultRowHeight="13.5"/>
  <cols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0.50390625" style="0" bestFit="1" customWidth="1"/>
    <col min="8" max="9" width="9.125" style="0" bestFit="1" customWidth="1"/>
  </cols>
  <sheetData>
    <row r="1" spans="2:7" ht="13.5">
      <c r="B1" t="s">
        <v>25</v>
      </c>
      <c r="C1" t="s">
        <v>25</v>
      </c>
      <c r="D1" t="s">
        <v>26</v>
      </c>
      <c r="E1" t="s">
        <v>26</v>
      </c>
      <c r="F1" t="s">
        <v>27</v>
      </c>
      <c r="G1" t="s">
        <v>27</v>
      </c>
    </row>
    <row r="2" spans="1:8" ht="13.5">
      <c r="A2" s="22" t="s">
        <v>8</v>
      </c>
      <c r="B2" s="2" t="s">
        <v>17</v>
      </c>
      <c r="C2" s="2" t="s">
        <v>18</v>
      </c>
      <c r="D2" s="2" t="s">
        <v>17</v>
      </c>
      <c r="E2" s="2" t="s">
        <v>18</v>
      </c>
      <c r="F2" s="2" t="s">
        <v>17</v>
      </c>
      <c r="G2" s="2" t="s">
        <v>18</v>
      </c>
      <c r="H2" s="25"/>
    </row>
    <row r="3" spans="1:7" ht="13.5">
      <c r="A3" s="23">
        <v>1969</v>
      </c>
      <c r="B3" s="7">
        <f>Base_2010May!AL3</f>
        <v>2.527765926919344</v>
      </c>
      <c r="C3" s="7">
        <f>Base_2010May!AM3</f>
        <v>2.299765650648344</v>
      </c>
      <c r="D3" s="7">
        <f>Run3_2010May!AL3</f>
        <v>2.527765926919344</v>
      </c>
      <c r="E3" s="7">
        <f>Run3_2010May!AM3</f>
        <v>2.299765650648344</v>
      </c>
      <c r="F3" s="7">
        <f>Run6_2010May!AL3</f>
        <v>2.527765926919344</v>
      </c>
      <c r="G3" s="7">
        <f>Run6_2010May!AM3</f>
        <v>2.299765650648344</v>
      </c>
    </row>
    <row r="4" spans="1:7" ht="13.5">
      <c r="A4" s="23">
        <v>1970</v>
      </c>
      <c r="B4" s="7">
        <f>Base_2010May!AL4</f>
        <v>2.4443365788578584</v>
      </c>
      <c r="C4" s="7">
        <f>Base_2010May!AM4</f>
        <v>2.2370315965214926</v>
      </c>
      <c r="D4" s="7">
        <f>Run3_2010May!AL4</f>
        <v>2.4443365788578584</v>
      </c>
      <c r="E4" s="7">
        <f>Run3_2010May!AM4</f>
        <v>2.2370315965214926</v>
      </c>
      <c r="F4" s="7">
        <f>Run6_2010May!AL4</f>
        <v>2.4443365788578584</v>
      </c>
      <c r="G4" s="7">
        <f>Run6_2010May!AM4</f>
        <v>2.2370315965214926</v>
      </c>
    </row>
    <row r="5" spans="1:7" ht="13.5">
      <c r="A5" s="23">
        <v>1971</v>
      </c>
      <c r="B5" s="7">
        <f>Base_2010May!AL5</f>
        <v>2.2208218963515938</v>
      </c>
      <c r="C5" s="7">
        <f>Base_2010May!AM5</f>
        <v>2.065407715390487</v>
      </c>
      <c r="D5" s="7">
        <f>Run3_2010May!AL5</f>
        <v>2.2208218963515938</v>
      </c>
      <c r="E5" s="7">
        <f>Run3_2010May!AM5</f>
        <v>2.065407715390487</v>
      </c>
      <c r="F5" s="7">
        <f>Run6_2010May!AL5</f>
        <v>2.2208218963515938</v>
      </c>
      <c r="G5" s="7">
        <f>Run6_2010May!AM5</f>
        <v>2.065407715390487</v>
      </c>
    </row>
    <row r="6" spans="1:7" ht="13.5">
      <c r="A6" s="23">
        <v>1972</v>
      </c>
      <c r="B6" s="7">
        <f>Base_2010May!AL6</f>
        <v>2.2306058903316393</v>
      </c>
      <c r="C6" s="7">
        <f>Base_2010May!AM6</f>
        <v>2.155859633184932</v>
      </c>
      <c r="D6" s="7">
        <f>Run3_2010May!AL6</f>
        <v>2.2306058903316393</v>
      </c>
      <c r="E6" s="7">
        <f>Run3_2010May!AM6</f>
        <v>2.155859633184932</v>
      </c>
      <c r="F6" s="7">
        <f>Run6_2010May!AL6</f>
        <v>2.2306058903316393</v>
      </c>
      <c r="G6" s="7">
        <f>Run6_2010May!AM6</f>
        <v>2.155859633184932</v>
      </c>
    </row>
    <row r="7" spans="1:7" ht="13.5">
      <c r="A7" s="23">
        <v>1973</v>
      </c>
      <c r="B7" s="7">
        <f>Base_2010May!AL7</f>
        <v>1.9238887819454404</v>
      </c>
      <c r="C7" s="7">
        <f>Base_2010May!AM7</f>
        <v>1.8107456178195043</v>
      </c>
      <c r="D7" s="7">
        <f>Run3_2010May!AL7</f>
        <v>1.9238887819454404</v>
      </c>
      <c r="E7" s="7">
        <f>Run3_2010May!AM7</f>
        <v>1.8107456178195043</v>
      </c>
      <c r="F7" s="7">
        <f>Run6_2010May!AL7</f>
        <v>1.9238887819454404</v>
      </c>
      <c r="G7" s="7">
        <f>Run6_2010May!AM7</f>
        <v>1.8107456178195043</v>
      </c>
    </row>
    <row r="8" spans="1:7" ht="13.5">
      <c r="A8" s="23">
        <v>1974</v>
      </c>
      <c r="B8" s="7">
        <f>Base_2010May!AL8</f>
        <v>1.9628971894240328</v>
      </c>
      <c r="C8" s="7">
        <f>Base_2010May!AM8</f>
        <v>1.8790634712610794</v>
      </c>
      <c r="D8" s="7">
        <f>Run3_2010May!AL8</f>
        <v>1.9628971894240328</v>
      </c>
      <c r="E8" s="7">
        <f>Run3_2010May!AM8</f>
        <v>1.8790634712610794</v>
      </c>
      <c r="F8" s="7">
        <f>Run6_2010May!AL8</f>
        <v>1.9628971894240328</v>
      </c>
      <c r="G8" s="7">
        <f>Run6_2010May!AM8</f>
        <v>1.8790634712610794</v>
      </c>
    </row>
    <row r="9" spans="1:7" ht="13.5">
      <c r="A9" s="23">
        <v>1975</v>
      </c>
      <c r="B9" s="7">
        <f>Base_2010May!AL9</f>
        <v>1.4857063479912873</v>
      </c>
      <c r="C9" s="7">
        <f>Base_2010May!AM9</f>
        <v>1.4349140651475598</v>
      </c>
      <c r="D9" s="7">
        <f>Run3_2010May!AL9</f>
        <v>1.4857063479912873</v>
      </c>
      <c r="E9" s="7">
        <f>Run3_2010May!AM9</f>
        <v>1.4349140651475598</v>
      </c>
      <c r="F9" s="7">
        <f>Run6_2010May!AL9</f>
        <v>1.4857063479912873</v>
      </c>
      <c r="G9" s="7">
        <f>Run6_2010May!AM9</f>
        <v>1.4349140651475598</v>
      </c>
    </row>
    <row r="10" spans="1:7" ht="13.5">
      <c r="A10" s="23">
        <v>1976</v>
      </c>
      <c r="B10" s="7">
        <f>Base_2010May!AL10</f>
        <v>1.926389951574337</v>
      </c>
      <c r="C10" s="7">
        <f>Base_2010May!AM10</f>
        <v>1.857495022346174</v>
      </c>
      <c r="D10" s="7">
        <f>Run3_2010May!AL10</f>
        <v>1.926389951574337</v>
      </c>
      <c r="E10" s="7">
        <f>Run3_2010May!AM10</f>
        <v>1.857495022346174</v>
      </c>
      <c r="F10" s="7">
        <f>Run6_2010May!AL10</f>
        <v>1.926389951574337</v>
      </c>
      <c r="G10" s="7">
        <f>Run6_2010May!AM10</f>
        <v>1.857495022346174</v>
      </c>
    </row>
    <row r="11" spans="1:7" ht="13.5">
      <c r="A11" s="23">
        <v>1977</v>
      </c>
      <c r="B11" s="7">
        <f>Base_2010May!AL11</f>
        <v>1.6326482444552686</v>
      </c>
      <c r="C11" s="7">
        <f>Base_2010May!AM11</f>
        <v>1.59358261976764</v>
      </c>
      <c r="D11" s="7">
        <f>Run3_2010May!AL11</f>
        <v>1.6326482444552686</v>
      </c>
      <c r="E11" s="7">
        <f>Run3_2010May!AM11</f>
        <v>1.59358261976764</v>
      </c>
      <c r="F11" s="7">
        <f>Run6_2010May!AL11</f>
        <v>1.6326482444552686</v>
      </c>
      <c r="G11" s="7">
        <f>Run6_2010May!AM11</f>
        <v>1.59358261976764</v>
      </c>
    </row>
    <row r="12" spans="1:7" ht="13.5">
      <c r="A12" s="23">
        <v>1978</v>
      </c>
      <c r="B12" s="7">
        <f>Base_2010May!AL12</f>
        <v>1.3371813373714412</v>
      </c>
      <c r="C12" s="7">
        <f>Base_2010May!AM12</f>
        <v>1.373152754501614</v>
      </c>
      <c r="D12" s="7">
        <f>Run3_2010May!AL12</f>
        <v>1.3371813373714412</v>
      </c>
      <c r="E12" s="7">
        <f>Run3_2010May!AM12</f>
        <v>1.373152754501614</v>
      </c>
      <c r="F12" s="7">
        <f>Run6_2010May!AL12</f>
        <v>1.3371813373714412</v>
      </c>
      <c r="G12" s="7">
        <f>Run6_2010May!AM12</f>
        <v>1.373152754501614</v>
      </c>
    </row>
    <row r="13" spans="1:7" ht="13.5">
      <c r="A13" s="23">
        <v>1979</v>
      </c>
      <c r="B13" s="7">
        <f>Base_2010May!AL13</f>
        <v>1.2399155759821472</v>
      </c>
      <c r="C13" s="7">
        <f>Base_2010May!AM13</f>
        <v>1.1181186585462548</v>
      </c>
      <c r="D13" s="7">
        <f>Run3_2010May!AL13</f>
        <v>1.2399155759821472</v>
      </c>
      <c r="E13" s="7">
        <f>Run3_2010May!AM13</f>
        <v>1.1181186585462548</v>
      </c>
      <c r="F13" s="7">
        <f>Run6_2010May!AL13</f>
        <v>1.2399155759821472</v>
      </c>
      <c r="G13" s="7">
        <f>Run6_2010May!AM13</f>
        <v>1.1181186585462548</v>
      </c>
    </row>
    <row r="14" spans="1:7" ht="13.5">
      <c r="A14" s="23">
        <v>1980</v>
      </c>
      <c r="B14" s="7">
        <f>Base_2010May!AL14</f>
        <v>1.318454529502111</v>
      </c>
      <c r="C14" s="7">
        <f>Base_2010May!AM14</f>
        <v>1.2895180896209242</v>
      </c>
      <c r="D14" s="7">
        <f>Run3_2010May!AL14</f>
        <v>1.318454529502111</v>
      </c>
      <c r="E14" s="7">
        <f>Run3_2010May!AM14</f>
        <v>1.2895180896209242</v>
      </c>
      <c r="F14" s="7">
        <f>Run6_2010May!AL14</f>
        <v>1.318454529502111</v>
      </c>
      <c r="G14" s="7">
        <f>Run6_2010May!AM14</f>
        <v>1.2895180896209242</v>
      </c>
    </row>
    <row r="15" spans="1:7" ht="13.5">
      <c r="A15" s="23">
        <v>1981</v>
      </c>
      <c r="B15" s="7">
        <f>Base_2010May!AL15</f>
        <v>1.2702710216562938</v>
      </c>
      <c r="C15" s="7">
        <f>Base_2010May!AM15</f>
        <v>1.278412502830808</v>
      </c>
      <c r="D15" s="7">
        <f>Run3_2010May!AL15</f>
        <v>1.2702710216562938</v>
      </c>
      <c r="E15" s="7">
        <f>Run3_2010May!AM15</f>
        <v>1.278412502830808</v>
      </c>
      <c r="F15" s="7">
        <f>Run6_2010May!AL15</f>
        <v>1.2702710216562938</v>
      </c>
      <c r="G15" s="7">
        <f>Run6_2010May!AM15</f>
        <v>1.278412502830808</v>
      </c>
    </row>
    <row r="16" spans="1:7" ht="13.5">
      <c r="A16" s="23">
        <v>1982</v>
      </c>
      <c r="B16" s="7">
        <f>Base_2010May!AL16</f>
        <v>1.0127386200745467</v>
      </c>
      <c r="C16" s="7">
        <f>Base_2010May!AM16</f>
        <v>1.0148537166976772</v>
      </c>
      <c r="D16" s="7">
        <f>Run3_2010May!AL16</f>
        <v>1.0127386200745467</v>
      </c>
      <c r="E16" s="7">
        <f>Run3_2010May!AM16</f>
        <v>1.0148537166976772</v>
      </c>
      <c r="F16" s="7">
        <f>Run6_2010May!AL16</f>
        <v>1.0127386200745467</v>
      </c>
      <c r="G16" s="7">
        <f>Run6_2010May!AM16</f>
        <v>1.0148537166976772</v>
      </c>
    </row>
    <row r="17" spans="1:7" ht="13.5">
      <c r="A17" s="23">
        <v>1983</v>
      </c>
      <c r="B17" s="7">
        <f>Base_2010May!AL17</f>
        <v>1.0201972662659513</v>
      </c>
      <c r="C17" s="7">
        <f>Base_2010May!AM17</f>
        <v>0.9990528932975302</v>
      </c>
      <c r="D17" s="7">
        <f>Run3_2010May!AL17</f>
        <v>1.0201972662659513</v>
      </c>
      <c r="E17" s="7">
        <f>Run3_2010May!AM17</f>
        <v>0.9990528932975302</v>
      </c>
      <c r="F17" s="7">
        <f>Run6_2010May!AL17</f>
        <v>1.0201972662659513</v>
      </c>
      <c r="G17" s="7">
        <f>Run6_2010May!AM17</f>
        <v>0.9990528932975302</v>
      </c>
    </row>
    <row r="18" spans="1:7" ht="13.5">
      <c r="A18" s="23">
        <v>1984</v>
      </c>
      <c r="B18" s="7">
        <f>Base_2010May!AL18</f>
        <v>1.085290836499453</v>
      </c>
      <c r="C18" s="7">
        <f>Base_2010May!AM18</f>
        <v>1.0439074909285604</v>
      </c>
      <c r="D18" s="7">
        <f>Run3_2010May!AL18</f>
        <v>1.085290836499453</v>
      </c>
      <c r="E18" s="7">
        <f>Run3_2010May!AM18</f>
        <v>1.0439074909285604</v>
      </c>
      <c r="F18" s="7">
        <f>Run6_2010May!AL18</f>
        <v>1.085290836499453</v>
      </c>
      <c r="G18" s="7">
        <f>Run6_2010May!AM18</f>
        <v>1.0439074909285604</v>
      </c>
    </row>
    <row r="19" spans="1:7" ht="13.5">
      <c r="A19" s="23">
        <v>1985</v>
      </c>
      <c r="B19" s="7">
        <f>Base_2010May!AL19</f>
        <v>0.9093896993118833</v>
      </c>
      <c r="C19" s="7">
        <f>Base_2010May!AM19</f>
        <v>0.8749740616259829</v>
      </c>
      <c r="D19" s="7">
        <f>Run3_2010May!AL19</f>
        <v>0.9093896993118833</v>
      </c>
      <c r="E19" s="7">
        <f>Run3_2010May!AM19</f>
        <v>0.8749740616259829</v>
      </c>
      <c r="F19" s="7">
        <f>Run6_2010May!AL19</f>
        <v>0.9093896993118833</v>
      </c>
      <c r="G19" s="7">
        <f>Run6_2010May!AM19</f>
        <v>0.8749740616259829</v>
      </c>
    </row>
    <row r="20" spans="1:7" ht="13.5">
      <c r="A20" s="23">
        <v>1986</v>
      </c>
      <c r="B20" s="7">
        <f>Base_2010May!AL20</f>
        <v>0.6248007929700516</v>
      </c>
      <c r="C20" s="7">
        <f>Base_2010May!AM20</f>
        <v>0.7966235899645213</v>
      </c>
      <c r="D20" s="7">
        <f>Run3_2010May!AL20</f>
        <v>0.6972094646557876</v>
      </c>
      <c r="E20" s="7">
        <f>Run3_2010May!AM20</f>
        <v>0.8622967037507734</v>
      </c>
      <c r="F20" s="7">
        <f>Run6_2010May!AL20</f>
        <v>0.4966520690155484</v>
      </c>
      <c r="G20" s="7">
        <f>Run6_2010May!AM20</f>
        <v>0.6223038315939058</v>
      </c>
    </row>
    <row r="21" spans="1:7" ht="13.5">
      <c r="A21" s="23">
        <v>1987</v>
      </c>
      <c r="B21" s="7">
        <f>Base_2010May!AL21</f>
        <v>0.5823976018105945</v>
      </c>
      <c r="C21" s="7">
        <f>Base_2010May!AM21</f>
        <v>0.732046705183723</v>
      </c>
      <c r="D21" s="7">
        <f>Run3_2010May!AL21</f>
        <v>0.6376569829541362</v>
      </c>
      <c r="E21" s="7">
        <f>Run3_2010May!AM21</f>
        <v>0.7845803789549828</v>
      </c>
      <c r="F21" s="7">
        <f>Run6_2010May!AL21</f>
        <v>0.49163657927033627</v>
      </c>
      <c r="G21" s="7">
        <f>Run6_2010May!AM21</f>
        <v>0.6053963073436548</v>
      </c>
    </row>
    <row r="22" spans="1:7" ht="13.5">
      <c r="A22" s="23">
        <v>1988</v>
      </c>
      <c r="B22" s="7">
        <f>Base_2010May!AL22</f>
        <v>0.4947554050784683</v>
      </c>
      <c r="C22" s="7">
        <f>Base_2010May!AM22</f>
        <v>0.6084740552711247</v>
      </c>
      <c r="D22" s="7">
        <f>Run3_2010May!AL22</f>
        <v>0.4779453067875878</v>
      </c>
      <c r="E22" s="7">
        <f>Run3_2010May!AM22</f>
        <v>0.583796880082365</v>
      </c>
      <c r="F22" s="7">
        <f>Run6_2010May!AL22</f>
        <v>0.3806071257121197</v>
      </c>
      <c r="G22" s="7">
        <f>Run6_2010May!AM22</f>
        <v>0.45365706364908864</v>
      </c>
    </row>
    <row r="23" spans="1:7" ht="13.5">
      <c r="A23" s="23">
        <v>1989</v>
      </c>
      <c r="B23" s="7">
        <f>Base_2010May!AL23</f>
        <v>0.4861009037343412</v>
      </c>
      <c r="C23" s="7">
        <f>Base_2010May!AM23</f>
        <v>0.6107431691972078</v>
      </c>
      <c r="D23" s="7">
        <f>Run3_2010May!AL23</f>
        <v>0.5024709339311388</v>
      </c>
      <c r="E23" s="7">
        <f>Run3_2010May!AM23</f>
        <v>0.626831340461795</v>
      </c>
      <c r="F23" s="7">
        <f>Run6_2010May!AL23</f>
        <v>0.3710057062457406</v>
      </c>
      <c r="G23" s="7">
        <f>Run6_2010May!AM23</f>
        <v>0.45558280485368474</v>
      </c>
    </row>
    <row r="24" spans="1:7" ht="13.5">
      <c r="A24" s="23">
        <v>1990</v>
      </c>
      <c r="B24" s="7">
        <f>Base_2010May!AL24</f>
        <v>0.5084403801545972</v>
      </c>
      <c r="C24" s="7">
        <f>Base_2010May!AM24</f>
        <v>0.6012727707241662</v>
      </c>
      <c r="D24" s="7">
        <f>Run3_2010May!AL24</f>
        <v>0.4621053443407617</v>
      </c>
      <c r="E24" s="7">
        <f>Run3_2010May!AM24</f>
        <v>0.5348465717433253</v>
      </c>
      <c r="F24" s="7">
        <f>Run6_2010May!AL24</f>
        <v>0.4898910941244298</v>
      </c>
      <c r="G24" s="7">
        <f>Run6_2010May!AM24</f>
        <v>0.5662947267990245</v>
      </c>
    </row>
    <row r="25" spans="1:7" ht="13.5">
      <c r="A25" s="23">
        <v>1991</v>
      </c>
      <c r="B25" s="7">
        <f>Base_2010May!AL25</f>
        <v>0.42250690279104114</v>
      </c>
      <c r="C25" s="7">
        <f>Base_2010May!AM25</f>
        <v>0.5094841997911613</v>
      </c>
      <c r="D25" s="7">
        <f>Run3_2010May!AL25</f>
        <v>0.4164057853197657</v>
      </c>
      <c r="E25" s="7">
        <f>Run3_2010May!AM25</f>
        <v>0.496004136243113</v>
      </c>
      <c r="F25" s="7">
        <f>Run6_2010May!AL25</f>
        <v>0.4262421802202227</v>
      </c>
      <c r="G25" s="7">
        <f>Run6_2010May!AM25</f>
        <v>0.5004849694687431</v>
      </c>
    </row>
    <row r="26" spans="1:7" ht="13.5">
      <c r="A26" s="23">
        <v>1992</v>
      </c>
      <c r="B26" s="7">
        <f>Base_2010May!AL26</f>
        <v>0.519696937919515</v>
      </c>
      <c r="C26" s="7">
        <f>Base_2010May!AM26</f>
        <v>0.6064109397747692</v>
      </c>
      <c r="D26" s="7">
        <f>Run3_2010May!AL26</f>
        <v>0.5035458251111836</v>
      </c>
      <c r="E26" s="7">
        <f>Run3_2010May!AM26</f>
        <v>0.5868922238585244</v>
      </c>
      <c r="F26" s="7">
        <f>Run6_2010May!AL26</f>
        <v>0.5193769445531162</v>
      </c>
      <c r="G26" s="7">
        <f>Run6_2010May!AM26</f>
        <v>0.606315575080541</v>
      </c>
    </row>
    <row r="27" spans="1:7" ht="13.5">
      <c r="A27" s="23">
        <v>1993</v>
      </c>
      <c r="B27" s="7">
        <f>Base_2010May!AL27</f>
        <v>0.6943373414108293</v>
      </c>
      <c r="C27" s="7">
        <f>Base_2010May!AM27</f>
        <v>0.7613596041072312</v>
      </c>
      <c r="D27" s="7">
        <f>Run3_2010May!AL27</f>
        <v>0.6661699710692341</v>
      </c>
      <c r="E27" s="7">
        <f>Run3_2010May!AM27</f>
        <v>0.735823818602671</v>
      </c>
      <c r="F27" s="7">
        <f>Run6_2010May!AL27</f>
        <v>0.7493539042001528</v>
      </c>
      <c r="G27" s="7">
        <f>Run6_2010May!AM27</f>
        <v>0.8378128601704703</v>
      </c>
    </row>
    <row r="28" spans="1:7" ht="13.5">
      <c r="A28" s="23">
        <v>1994</v>
      </c>
      <c r="B28" s="7">
        <f>Base_2010May!AL28</f>
        <v>0.6916425126765503</v>
      </c>
      <c r="C28" s="7">
        <f>Base_2010May!AM28</f>
        <v>0.6816919076034474</v>
      </c>
      <c r="D28" s="7">
        <f>Run3_2010May!AL28</f>
        <v>0.6480842756304959</v>
      </c>
      <c r="E28" s="7">
        <f>Run3_2010May!AM28</f>
        <v>0.6372893786190809</v>
      </c>
      <c r="F28" s="7">
        <f>Run6_2010May!AL28</f>
        <v>0.9284455722276682</v>
      </c>
      <c r="G28" s="7">
        <f>Run6_2010May!AM28</f>
        <v>0.9845285293077092</v>
      </c>
    </row>
    <row r="29" spans="1:7" ht="13.5">
      <c r="A29" s="23">
        <v>1995</v>
      </c>
      <c r="B29" s="7">
        <f>Base_2010May!AL29</f>
        <v>0.6559091629063611</v>
      </c>
      <c r="C29" s="7">
        <f>Base_2010May!AM29</f>
        <v>0.6850135330114899</v>
      </c>
      <c r="D29" s="7">
        <f>Run3_2010May!AL29</f>
        <v>0.5888764316123817</v>
      </c>
      <c r="E29" s="7">
        <f>Run3_2010May!AM29</f>
        <v>0.6190843296481475</v>
      </c>
      <c r="F29" s="7">
        <f>Run6_2010May!AL29</f>
        <v>0.7859054287232408</v>
      </c>
      <c r="G29" s="7">
        <f>Run6_2010May!AM29</f>
        <v>0.8630566078389685</v>
      </c>
    </row>
    <row r="30" spans="1:7" ht="13.5">
      <c r="A30" s="23">
        <v>1996</v>
      </c>
      <c r="B30" s="7">
        <f>Base_2010May!AL30</f>
        <v>0.4731697096544189</v>
      </c>
      <c r="C30" s="7">
        <f>Base_2010May!AM30</f>
        <v>0.5296643020672163</v>
      </c>
      <c r="D30" s="7">
        <f>Run3_2010May!AL30</f>
        <v>0.4428297279281604</v>
      </c>
      <c r="E30" s="7">
        <f>Run3_2010May!AM30</f>
        <v>0.485821677350717</v>
      </c>
      <c r="F30" s="7">
        <f>Run6_2010May!AL30</f>
        <v>0.5623842982026283</v>
      </c>
      <c r="G30" s="7">
        <f>Run6_2010May!AM30</f>
        <v>0.6254639031060395</v>
      </c>
    </row>
    <row r="31" spans="1:7" ht="13.5">
      <c r="A31" s="23">
        <v>1997</v>
      </c>
      <c r="B31" s="7">
        <f>Base_2010May!AL31</f>
        <v>0.5005419834682358</v>
      </c>
      <c r="C31" s="7">
        <f>Base_2010May!AM31</f>
        <v>0.540200910054004</v>
      </c>
      <c r="D31" s="7">
        <f>Run3_2010May!AL31</f>
        <v>0.4877196881503982</v>
      </c>
      <c r="E31" s="7">
        <f>Run3_2010May!AM31</f>
        <v>0.5335908470831775</v>
      </c>
      <c r="F31" s="7">
        <f>Run6_2010May!AL31</f>
        <v>0.5730968269412691</v>
      </c>
      <c r="G31" s="7">
        <f>Run6_2010May!AM31</f>
        <v>0.6340512299785135</v>
      </c>
    </row>
    <row r="32" spans="1:7" ht="13.5">
      <c r="A32" s="23">
        <v>1998</v>
      </c>
      <c r="B32" s="7">
        <f>Base_2010May!AL32</f>
        <v>0.5176052674194881</v>
      </c>
      <c r="C32" s="7">
        <f>Base_2010May!AM32</f>
        <v>0.5928613109620426</v>
      </c>
      <c r="D32" s="7">
        <f>Run3_2010May!AL32</f>
        <v>0.5314093501824125</v>
      </c>
      <c r="E32" s="7">
        <f>Run3_2010May!AM32</f>
        <v>0.6157037540156869</v>
      </c>
      <c r="F32" s="7">
        <f>Run6_2010May!AL32</f>
        <v>0.6070687485978049</v>
      </c>
      <c r="G32" s="7">
        <f>Run6_2010May!AM32</f>
        <v>0.7045951332770217</v>
      </c>
    </row>
    <row r="33" spans="1:7" ht="13.5">
      <c r="A33" s="23">
        <v>1999</v>
      </c>
      <c r="B33" s="7">
        <f>Base_2010May!AL33</f>
        <v>0.5209311583853322</v>
      </c>
      <c r="C33" s="7">
        <f>Base_2010May!AM33</f>
        <v>0.6003908548018729</v>
      </c>
      <c r="D33" s="7">
        <f>Run3_2010May!AL33</f>
        <v>0.49589708542364325</v>
      </c>
      <c r="E33" s="7">
        <f>Run3_2010May!AM33</f>
        <v>0.562408075011317</v>
      </c>
      <c r="F33" s="7">
        <f>Run6_2010May!AL33</f>
        <v>0.5740844906051068</v>
      </c>
      <c r="G33" s="7">
        <f>Run6_2010May!AM33</f>
        <v>0.6497526922901562</v>
      </c>
    </row>
    <row r="34" spans="1:7" ht="13.5">
      <c r="A34" s="23">
        <v>2000</v>
      </c>
      <c r="B34" s="7">
        <f>Base_2010May!AL34</f>
        <v>0.5161958186312898</v>
      </c>
      <c r="C34" s="7">
        <f>Base_2010May!AM34</f>
        <v>0.5450577008717651</v>
      </c>
      <c r="D34" s="7">
        <f>Run3_2010May!AL34</f>
        <v>0.49138554999993855</v>
      </c>
      <c r="E34" s="7">
        <f>Run3_2010May!AM34</f>
        <v>0.5163162473015284</v>
      </c>
      <c r="F34" s="7">
        <f>Run6_2010May!AL34</f>
        <v>0.5381747032755527</v>
      </c>
      <c r="G34" s="7">
        <f>Run6_2010May!AM34</f>
        <v>0.5761763678674503</v>
      </c>
    </row>
    <row r="35" spans="1:7" ht="13.5">
      <c r="A35" s="23">
        <v>2001</v>
      </c>
      <c r="B35" s="7">
        <f>Base_2010May!AL35</f>
        <v>0.6240813480208748</v>
      </c>
      <c r="C35" s="7">
        <f>Base_2010May!AM35</f>
        <v>0.6734142927503779</v>
      </c>
      <c r="D35" s="7">
        <f>Run3_2010May!AL35</f>
        <v>0.6043354112234127</v>
      </c>
      <c r="E35" s="7">
        <f>Run3_2010May!AM35</f>
        <v>0.6454611691690978</v>
      </c>
      <c r="F35" s="7">
        <f>Run6_2010May!AL35</f>
        <v>0.6301817095872831</v>
      </c>
      <c r="G35" s="7">
        <f>Run6_2010May!AM35</f>
        <v>0.6785186363336337</v>
      </c>
    </row>
    <row r="36" spans="1:7" ht="13.5">
      <c r="A36" s="23">
        <v>2002</v>
      </c>
      <c r="B36" s="7">
        <f>Base_2010May!AL36</f>
        <v>0.8610657558131285</v>
      </c>
      <c r="C36" s="7">
        <f>Base_2010May!AM36</f>
        <v>0.847996488561379</v>
      </c>
      <c r="D36" s="7">
        <f>Run3_2010May!AL36</f>
        <v>0.7422382121210532</v>
      </c>
      <c r="E36" s="7">
        <f>Run3_2010May!AM36</f>
        <v>0.7150358509748242</v>
      </c>
      <c r="F36" s="7">
        <f>Run6_2010May!AL36</f>
        <v>0.8304565582414479</v>
      </c>
      <c r="G36" s="7">
        <f>Run6_2010May!AM36</f>
        <v>0.8156525757211053</v>
      </c>
    </row>
    <row r="37" spans="1:7" ht="13.5">
      <c r="A37" s="23">
        <v>2003</v>
      </c>
      <c r="B37" s="7">
        <f>Base_2010May!AL37</f>
        <v>0.6270504666425216</v>
      </c>
      <c r="C37" s="7">
        <f>Base_2010May!AM37</f>
        <v>0.6300599422901005</v>
      </c>
      <c r="D37" s="7">
        <f>Run3_2010May!AL37</f>
        <v>0.5374185619871945</v>
      </c>
      <c r="E37" s="7">
        <f>Run3_2010May!AM37</f>
        <v>0.5257151010116474</v>
      </c>
      <c r="F37" s="7">
        <f>Run6_2010May!AL37</f>
        <v>0.6302262320050512</v>
      </c>
      <c r="G37" s="7">
        <f>Run6_2010May!AM37</f>
        <v>0.6143959505431887</v>
      </c>
    </row>
    <row r="38" spans="1:7" ht="13.5">
      <c r="A38" s="23">
        <v>2004</v>
      </c>
      <c r="B38" s="7">
        <f>Base_2010May!AL38</f>
        <v>0.5636579261897958</v>
      </c>
      <c r="C38" s="7">
        <f>Base_2010May!AM38</f>
        <v>0.631302870776351</v>
      </c>
      <c r="D38" s="7">
        <f>Run3_2010May!AL38</f>
        <v>0.6117992416515918</v>
      </c>
      <c r="E38" s="7">
        <f>Run3_2010May!AM38</f>
        <v>0.6968252726062266</v>
      </c>
      <c r="F38" s="7">
        <f>Run6_2010May!AL38</f>
        <v>0.5231861110146664</v>
      </c>
      <c r="G38" s="7">
        <f>Run6_2010May!AM38</f>
        <v>0.5610170435984221</v>
      </c>
    </row>
    <row r="39" spans="1:7" ht="13.5">
      <c r="A39" s="23">
        <v>2005</v>
      </c>
      <c r="B39" s="7">
        <f>Base_2010May!AL39</f>
        <v>0.4341589875844695</v>
      </c>
      <c r="C39" s="7">
        <f>Base_2010May!AM39</f>
        <v>0.5036786316872335</v>
      </c>
      <c r="D39" s="7">
        <f>Run3_2010May!AL39</f>
        <v>0.5289896472200075</v>
      </c>
      <c r="E39" s="7">
        <f>Run3_2010May!AM39</f>
        <v>0.6306123632750377</v>
      </c>
      <c r="F39" s="7">
        <f>Run6_2010May!AL39</f>
        <v>0.4239413621443209</v>
      </c>
      <c r="G39" s="7">
        <f>Run6_2010May!AM39</f>
        <v>0.46232078834608037</v>
      </c>
    </row>
    <row r="40" spans="1:7" ht="13.5">
      <c r="A40" s="23">
        <v>2006</v>
      </c>
      <c r="B40" s="7">
        <f>Base_2010May!AL40</f>
        <v>0.36477937880863515</v>
      </c>
      <c r="C40" s="7">
        <f>Base_2010May!AM40</f>
        <v>0.3822239411794638</v>
      </c>
      <c r="D40" s="7">
        <f>Run3_2010May!AL40</f>
        <v>0.42231938084816006</v>
      </c>
      <c r="E40" s="7">
        <f>Run3_2010May!AM40</f>
        <v>0.4559425326542388</v>
      </c>
      <c r="F40" s="7">
        <f>Run6_2010May!AL40</f>
        <v>0.4088576910078986</v>
      </c>
      <c r="G40" s="7">
        <f>Run6_2010May!AM40</f>
        <v>0.4367377640018403</v>
      </c>
    </row>
    <row r="41" spans="1:7" ht="13.5">
      <c r="A41" s="23">
        <v>2007</v>
      </c>
      <c r="B41" s="7">
        <f>Base_2010May!AL41</f>
        <v>0.28025692903908916</v>
      </c>
      <c r="C41" s="7">
        <f>Base_2010May!AM41</f>
        <v>0.28391202993133424</v>
      </c>
      <c r="D41" s="7">
        <f>Run3_2010May!AL41</f>
        <v>0.3463360625210053</v>
      </c>
      <c r="E41" s="7">
        <f>Run3_2010May!AM41</f>
        <v>0.3586930452559803</v>
      </c>
      <c r="F41" s="7">
        <f>Run6_2010May!AL41</f>
        <v>0.2837118933308266</v>
      </c>
      <c r="G41" s="7">
        <f>Run6_2010May!AM41</f>
        <v>0.27761461578188934</v>
      </c>
    </row>
    <row r="42" spans="1:7" ht="13.5">
      <c r="A42" s="38">
        <v>2008</v>
      </c>
      <c r="B42" s="18">
        <f>Base_2010May!AL42</f>
        <v>0.553676284027494</v>
      </c>
      <c r="C42" s="18">
        <f>Base_2010May!AM42</f>
        <v>0.5056357495333569</v>
      </c>
      <c r="D42" s="18">
        <f>Run3_2010May!AL42</f>
        <v>0.588932260698114</v>
      </c>
      <c r="E42" s="18">
        <f>Run3_2010May!AM42</f>
        <v>0.5722885368165964</v>
      </c>
      <c r="F42" s="18">
        <f>Run6_2010May!AL42</f>
        <v>0.5937679292300586</v>
      </c>
      <c r="G42" s="18">
        <f>Run6_2010May!AM42</f>
        <v>0.5886735609748585</v>
      </c>
    </row>
    <row r="43" spans="1:7" ht="13.5">
      <c r="A43" s="24">
        <v>2009</v>
      </c>
      <c r="B43" s="11">
        <f>Base_2010May!AL43</f>
        <v>0.8637107490721267</v>
      </c>
      <c r="C43" s="11">
        <f>Base_2010May!AM43</f>
        <v>0.7535280692854883</v>
      </c>
      <c r="D43" s="11">
        <f>Run3_2010May!AL43</f>
        <v>0.9429633188089722</v>
      </c>
      <c r="E43" s="11">
        <f>Run3_2010May!AM43</f>
        <v>0.8253628899696364</v>
      </c>
      <c r="F43" s="11">
        <f>Run6_2010May!AL43</f>
        <v>0.5857517609832232</v>
      </c>
      <c r="G43" s="11">
        <f>Run6_2010May!AM43</f>
        <v>0.5122103342921462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5" zoomScaleNormal="85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1" sqref="A41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20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21</v>
      </c>
      <c r="M2" s="2" t="s">
        <v>8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22</v>
      </c>
      <c r="Z2" s="2" t="s">
        <v>8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23</v>
      </c>
      <c r="AH2" s="3" t="s">
        <v>8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20</v>
      </c>
      <c r="B3">
        <v>1969</v>
      </c>
      <c r="C3" s="32">
        <f>Base_2010May!C3</f>
        <v>1239.68404357065</v>
      </c>
      <c r="D3" s="32">
        <f>Base_2010May!D3</f>
        <v>50115.6487491708</v>
      </c>
      <c r="E3" s="32">
        <f>Base_2010May!E3</f>
        <v>12959.3674949331</v>
      </c>
      <c r="F3" s="33">
        <f>Base_2010May!F3</f>
        <v>3.04830473162078</v>
      </c>
      <c r="G3" s="33">
        <f>Base_2010May!G3</f>
        <v>2.45220132142261</v>
      </c>
      <c r="H3" s="33">
        <f>Base_2010May!H3</f>
        <v>3.12942534340214</v>
      </c>
      <c r="I3" s="33">
        <f>Base_2010May!I3</f>
        <v>2.527765926919344</v>
      </c>
      <c r="J3" s="33">
        <f>Base_2010May!J3</f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20</v>
      </c>
      <c r="B4">
        <v>1970</v>
      </c>
      <c r="C4" s="32">
        <f>Base_2010May!C4</f>
        <v>1017.51928850988</v>
      </c>
      <c r="D4" s="32">
        <f>Base_2010May!D4</f>
        <v>43202.7692649733</v>
      </c>
      <c r="E4" s="32">
        <f>Base_2010May!E4</f>
        <v>11617.6068403879</v>
      </c>
      <c r="F4" s="33">
        <f>Base_2010May!F4</f>
        <v>2.5020156367797</v>
      </c>
      <c r="G4" s="33">
        <f>Base_2010May!G4</f>
        <v>2.11394824819935</v>
      </c>
      <c r="H4" s="33">
        <f>Base_2010May!H4</f>
        <v>2.80541726208526</v>
      </c>
      <c r="I4" s="33">
        <f>Base_2010May!I4</f>
        <v>2.4443365788578584</v>
      </c>
      <c r="J4" s="33">
        <f>Base_2010May!J4</f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20</v>
      </c>
      <c r="B5">
        <v>1971</v>
      </c>
      <c r="C5" s="32">
        <f>Base_2010May!C5</f>
        <v>964.070954599073</v>
      </c>
      <c r="D5" s="32">
        <f>Base_2010May!D5</f>
        <v>40154.3712123683</v>
      </c>
      <c r="E5" s="32">
        <f>Base_2010May!E5</f>
        <v>9693.82463209171</v>
      </c>
      <c r="F5" s="33">
        <f>Base_2010May!F5</f>
        <v>2.37058956091583</v>
      </c>
      <c r="G5" s="33">
        <f>Base_2010May!G5</f>
        <v>1.96478753853292</v>
      </c>
      <c r="H5" s="33">
        <f>Base_2010May!H5</f>
        <v>2.34086273809463</v>
      </c>
      <c r="I5" s="33">
        <f>Base_2010May!I5</f>
        <v>2.2208218963515938</v>
      </c>
      <c r="J5" s="33">
        <f>Base_2010May!J5</f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20</v>
      </c>
      <c r="B6">
        <v>1972</v>
      </c>
      <c r="C6" s="32">
        <f>Base_2010May!C6</f>
        <v>872.932413325642</v>
      </c>
      <c r="D6" s="32">
        <f>Base_2010May!D6</f>
        <v>43774.1379891525</v>
      </c>
      <c r="E6" s="32">
        <f>Base_2010May!E6</f>
        <v>9409.27925103732</v>
      </c>
      <c r="F6" s="33">
        <f>Base_2010May!F6</f>
        <v>2.14648564666634</v>
      </c>
      <c r="G6" s="33">
        <f>Base_2010May!G6</f>
        <v>2.14190580587688</v>
      </c>
      <c r="H6" s="33">
        <f>Base_2010May!H6</f>
        <v>2.272150779184</v>
      </c>
      <c r="I6" s="33">
        <f>Base_2010May!I6</f>
        <v>2.2306058903316393</v>
      </c>
      <c r="J6" s="33">
        <f>Base_2010May!J6</f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20</v>
      </c>
      <c r="B7">
        <v>1973</v>
      </c>
      <c r="C7" s="32">
        <f>Base_2010May!C7</f>
        <v>555.074795428754</v>
      </c>
      <c r="D7" s="32">
        <f>Base_2010May!D7</f>
        <v>33789.0602011823</v>
      </c>
      <c r="E7" s="32">
        <f>Base_2010May!E7</f>
        <v>7809.43014605892</v>
      </c>
      <c r="F7" s="33">
        <f>Base_2010May!F7</f>
        <v>1.36489384862561</v>
      </c>
      <c r="G7" s="33">
        <f>Base_2010May!G7</f>
        <v>1.65332745645318</v>
      </c>
      <c r="H7" s="33">
        <f>Base_2010May!H7</f>
        <v>1.88581955301142</v>
      </c>
      <c r="I7" s="33">
        <f>Base_2010May!I7</f>
        <v>1.9238887819454404</v>
      </c>
      <c r="J7" s="33">
        <f>Base_2010May!J7</f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20</v>
      </c>
      <c r="B8">
        <v>1974</v>
      </c>
      <c r="C8" s="32">
        <f>Base_2010May!C8</f>
        <v>790.05673689619</v>
      </c>
      <c r="D8" s="32">
        <f>Base_2010May!D8</f>
        <v>38703.6572315992</v>
      </c>
      <c r="E8" s="32">
        <f>Base_2010May!E8</f>
        <v>8650.43641960955</v>
      </c>
      <c r="F8" s="33">
        <f>Base_2010May!F8</f>
        <v>1.94269959496519</v>
      </c>
      <c r="G8" s="33">
        <f>Base_2010May!G8</f>
        <v>1.89380286948367</v>
      </c>
      <c r="H8" s="33">
        <f>Base_2010May!H8</f>
        <v>2.08890557147941</v>
      </c>
      <c r="I8" s="33">
        <f>Base_2010May!I8</f>
        <v>1.9628971894240328</v>
      </c>
      <c r="J8" s="33">
        <f>Base_2010May!J8</f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20</v>
      </c>
      <c r="B9">
        <v>1975</v>
      </c>
      <c r="C9" s="32">
        <f>Base_2010May!C9</f>
        <v>482.235017516767</v>
      </c>
      <c r="D9" s="32">
        <f>Base_2010May!D9</f>
        <v>26404.9603512053</v>
      </c>
      <c r="E9" s="32">
        <f>Base_2010May!E9</f>
        <v>5693.2285474762</v>
      </c>
      <c r="F9" s="33">
        <f>Base_2010May!F9</f>
        <v>1.1857854372438</v>
      </c>
      <c r="G9" s="33">
        <f>Base_2010May!G9</f>
        <v>1.29201716991459</v>
      </c>
      <c r="H9" s="33">
        <f>Base_2010May!H9</f>
        <v>1.37479963502992</v>
      </c>
      <c r="I9" s="33">
        <f>Base_2010May!I9</f>
        <v>1.4857063479912873</v>
      </c>
      <c r="J9" s="33">
        <f>Base_2010May!J9</f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20</v>
      </c>
      <c r="B10">
        <v>1976</v>
      </c>
      <c r="C10" s="32">
        <f>Base_2010May!C10</f>
        <v>601.496505284788</v>
      </c>
      <c r="D10" s="32">
        <f>Base_2010May!D10</f>
        <v>35104.7285064065</v>
      </c>
      <c r="E10" s="32">
        <f>Base_2010May!E10</f>
        <v>7709.2313489449</v>
      </c>
      <c r="F10" s="33">
        <f>Base_2010May!F10</f>
        <v>1.47904189992785</v>
      </c>
      <c r="G10" s="33">
        <f>Base_2010May!G10</f>
        <v>1.71770422572882</v>
      </c>
      <c r="H10" s="33">
        <f>Base_2010May!H10</f>
        <v>1.86162356850912</v>
      </c>
      <c r="I10" s="33">
        <f>Base_2010May!I10</f>
        <v>1.926389951574337</v>
      </c>
      <c r="J10" s="33">
        <f>Base_2010May!J10</f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20</v>
      </c>
      <c r="B11">
        <v>1977</v>
      </c>
      <c r="C11" s="32">
        <f>Base_2010May!C11</f>
        <v>643.069316972899</v>
      </c>
      <c r="D11" s="32">
        <f>Base_2010May!D11</f>
        <v>32132.3550454891</v>
      </c>
      <c r="E11" s="32">
        <f>Base_2010May!E11</f>
        <v>6706.96109874844</v>
      </c>
      <c r="F11" s="33">
        <f>Base_2010May!F11</f>
        <v>1.58126681702095</v>
      </c>
      <c r="G11" s="33">
        <f>Base_2010May!G11</f>
        <v>1.57226346399981</v>
      </c>
      <c r="H11" s="33">
        <f>Base_2010May!H11</f>
        <v>1.61959555879883</v>
      </c>
      <c r="I11" s="33">
        <f>Base_2010May!I11</f>
        <v>1.6326482444552686</v>
      </c>
      <c r="J11" s="33">
        <f>Base_2010May!J11</f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20</v>
      </c>
      <c r="B12">
        <v>1978</v>
      </c>
      <c r="C12" s="32">
        <f>Base_2010May!C12</f>
        <v>645.484404295684</v>
      </c>
      <c r="D12" s="32">
        <f>Base_2010May!D12</f>
        <v>26813.6621148918</v>
      </c>
      <c r="E12" s="32">
        <f>Base_2010May!E12</f>
        <v>5092.30945359974</v>
      </c>
      <c r="F12" s="33">
        <f>Base_2010May!F12</f>
        <v>1.58720536414633</v>
      </c>
      <c r="G12" s="33">
        <f>Base_2010May!G12</f>
        <v>1.31201529485149</v>
      </c>
      <c r="H12" s="33">
        <f>Base_2010May!H12</f>
        <v>1.22968981833195</v>
      </c>
      <c r="I12" s="33">
        <f>Base_2010May!I12</f>
        <v>1.3371813373714412</v>
      </c>
      <c r="J12" s="33">
        <f>Base_2010May!J12</f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20</v>
      </c>
      <c r="B13">
        <v>1979</v>
      </c>
      <c r="C13" s="32">
        <f>Base_2010May!C13</f>
        <v>466.329785061788</v>
      </c>
      <c r="D13" s="32">
        <f>Base_2010May!D13</f>
        <v>21351.2108054169</v>
      </c>
      <c r="E13" s="32">
        <f>Base_2010May!E13</f>
        <v>5822.69016951932</v>
      </c>
      <c r="F13" s="33">
        <f>Base_2010May!F13</f>
        <v>1.14667547563584</v>
      </c>
      <c r="G13" s="33">
        <f>Base_2010May!G13</f>
        <v>1.04473290594452</v>
      </c>
      <c r="H13" s="33">
        <f>Base_2010May!H13</f>
        <v>1.40606200035585</v>
      </c>
      <c r="I13" s="33">
        <f>Base_2010May!I13</f>
        <v>1.2399155759821472</v>
      </c>
      <c r="J13" s="33">
        <f>Base_2010May!J13</f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20</v>
      </c>
      <c r="B14">
        <v>1980</v>
      </c>
      <c r="C14" s="32">
        <f>Base_2010May!C14</f>
        <v>459.671540218219</v>
      </c>
      <c r="D14" s="32">
        <f>Base_2010May!D14</f>
        <v>23845.6188532271</v>
      </c>
      <c r="E14" s="32">
        <f>Base_2010May!E14</f>
        <v>5273.1594264201</v>
      </c>
      <c r="F14" s="33">
        <f>Base_2010May!F14</f>
        <v>1.1303032722779</v>
      </c>
      <c r="G14" s="33">
        <f>Base_2010May!G14</f>
        <v>1.16678641345516</v>
      </c>
      <c r="H14" s="33">
        <f>Base_2010May!H14</f>
        <v>1.27336143182072</v>
      </c>
      <c r="I14" s="33">
        <f>Base_2010May!I14</f>
        <v>1.318454529502111</v>
      </c>
      <c r="J14" s="33">
        <f>Base_2010May!J14</f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20</v>
      </c>
      <c r="B15">
        <v>1981</v>
      </c>
      <c r="C15" s="32">
        <f>Base_2010May!C15</f>
        <v>480.812339832408</v>
      </c>
      <c r="D15" s="32">
        <f>Base_2010May!D15</f>
        <v>25022.3148008243</v>
      </c>
      <c r="E15" s="32">
        <f>Base_2010May!E15</f>
        <v>4879.80360298142</v>
      </c>
      <c r="F15" s="33">
        <f>Base_2010May!F15</f>
        <v>1.18228716271224</v>
      </c>
      <c r="G15" s="33">
        <f>Base_2010May!G15</f>
        <v>1.2243631470629</v>
      </c>
      <c r="H15" s="33">
        <f>Base_2010May!H15</f>
        <v>1.17837395011491</v>
      </c>
      <c r="I15" s="33">
        <f>Base_2010May!I15</f>
        <v>1.2702710216562938</v>
      </c>
      <c r="J15" s="33">
        <f>Base_2010May!J15</f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20</v>
      </c>
      <c r="B16">
        <v>1982</v>
      </c>
      <c r="C16" s="32">
        <f>Base_2010May!C16</f>
        <v>335.426429243821</v>
      </c>
      <c r="D16" s="32">
        <f>Base_2010May!D16</f>
        <v>18850.9323685897</v>
      </c>
      <c r="E16" s="32">
        <f>Base_2010May!E16</f>
        <v>3699.39814564181</v>
      </c>
      <c r="F16" s="33">
        <f>Base_2010May!F16</f>
        <v>0.824792395027973</v>
      </c>
      <c r="G16" s="33">
        <f>Base_2010May!G16</f>
        <v>0.922392155305958</v>
      </c>
      <c r="H16" s="33">
        <f>Base_2010May!H16</f>
        <v>0.893329887961951</v>
      </c>
      <c r="I16" s="33">
        <f>Base_2010May!I16</f>
        <v>1.0127386200745467</v>
      </c>
      <c r="J16" s="33">
        <f>Base_2010May!J16</f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20</v>
      </c>
      <c r="B17">
        <v>1983</v>
      </c>
      <c r="C17" s="32">
        <f>Base_2010May!C17</f>
        <v>351.188479454315</v>
      </c>
      <c r="D17" s="32">
        <f>Base_2010May!D17</f>
        <v>19124.3732554433</v>
      </c>
      <c r="E17" s="32">
        <f>Base_2010May!E17</f>
        <v>3792.15083126671</v>
      </c>
      <c r="F17" s="33">
        <f>Base_2010May!F17</f>
        <v>0.863550280543949</v>
      </c>
      <c r="G17" s="33">
        <f>Base_2010May!G17</f>
        <v>0.935771850487185</v>
      </c>
      <c r="H17" s="33">
        <f>Base_2010May!H17</f>
        <v>0.915727787024284</v>
      </c>
      <c r="I17" s="33">
        <f>Base_2010May!I17</f>
        <v>1.0201972662659513</v>
      </c>
      <c r="J17" s="33">
        <f>Base_2010May!J17</f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20</v>
      </c>
      <c r="B18">
        <v>1984</v>
      </c>
      <c r="C18" s="32">
        <f>Base_2010May!C18</f>
        <v>334.339021484502</v>
      </c>
      <c r="D18" s="32">
        <f>Base_2010May!D18</f>
        <v>19334.8055467414</v>
      </c>
      <c r="E18" s="32">
        <f>Base_2010May!E18</f>
        <v>4238.6343079056</v>
      </c>
      <c r="F18" s="33">
        <f>Base_2010May!F18</f>
        <v>0.822118528057494</v>
      </c>
      <c r="G18" s="33">
        <f>Base_2010May!G18</f>
        <v>0.946068481493078</v>
      </c>
      <c r="H18" s="33">
        <f>Base_2010May!H18</f>
        <v>1.02354452327706</v>
      </c>
      <c r="I18" s="33">
        <f>Base_2010May!I18</f>
        <v>1.085290836499453</v>
      </c>
      <c r="J18" s="33">
        <f>Base_2010May!J18</f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20</v>
      </c>
      <c r="B19">
        <v>1985</v>
      </c>
      <c r="C19" s="32">
        <f>Base_2010May!C19</f>
        <v>266.873997480962</v>
      </c>
      <c r="D19" s="32">
        <f>Base_2010May!D19</f>
        <v>15623.190253288</v>
      </c>
      <c r="E19" s="32">
        <f>Base_2010May!E19</f>
        <v>3528.0480555407</v>
      </c>
      <c r="F19" s="33">
        <f>Base_2010May!F19</f>
        <v>0.6562262969237</v>
      </c>
      <c r="G19" s="33">
        <f>Base_2010May!G19</f>
        <v>0.764455988102592</v>
      </c>
      <c r="H19" s="33">
        <f>Base_2010May!H19</f>
        <v>0.85195230415886</v>
      </c>
      <c r="I19" s="33">
        <f>Base_2010May!I19</f>
        <v>0.9093896993118833</v>
      </c>
      <c r="J19" s="33">
        <f>Base_2010May!J19</f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20</v>
      </c>
      <c r="B20">
        <v>1986</v>
      </c>
      <c r="C20" s="32">
        <f>Base_2010May!C20</f>
        <v>162.930922180152</v>
      </c>
      <c r="D20" s="32">
        <f>Base_2010May!D20</f>
        <v>9392.4289962681</v>
      </c>
      <c r="E20" s="32">
        <f>Base_2010May!E20</f>
        <v>2248.93363074917</v>
      </c>
      <c r="F20" s="33">
        <f>Base_2010May!F20</f>
        <v>0.400636842576886</v>
      </c>
      <c r="G20" s="33">
        <f>Base_2010May!G20</f>
        <v>0.45957953994156</v>
      </c>
      <c r="H20" s="33">
        <f>Base_2010May!H20</f>
        <v>0.543072021257791</v>
      </c>
      <c r="I20" s="33">
        <f>Base_2010May!I20</f>
        <v>0.5703045911405233</v>
      </c>
      <c r="J20" s="33">
        <f>Base_2010May!J20</f>
        <v>0.536372308087993</v>
      </c>
      <c r="L20" t="s">
        <v>21</v>
      </c>
      <c r="M20">
        <v>1986</v>
      </c>
      <c r="N20" s="4">
        <v>169.915260625007</v>
      </c>
      <c r="O20" s="4">
        <v>10480.7781477071</v>
      </c>
      <c r="P20" s="4">
        <v>2334.70501359743</v>
      </c>
      <c r="Q20" s="1">
        <v>0.794900015775852</v>
      </c>
      <c r="R20" s="1">
        <v>0.798336476138176</v>
      </c>
      <c r="S20" s="1">
        <v>1.23725640213291</v>
      </c>
      <c r="T20" s="1">
        <v>0.886120461337124</v>
      </c>
      <c r="U20" s="1">
        <v>1.01779643913555</v>
      </c>
      <c r="V20" s="1"/>
      <c r="W20" s="1"/>
      <c r="Y20" t="s">
        <v>22</v>
      </c>
      <c r="Z20">
        <v>1986</v>
      </c>
      <c r="AA20" s="7">
        <f aca="true" t="shared" si="5" ref="AA20:AA40">Q20*F$45</f>
        <v>0.4029400527746826</v>
      </c>
      <c r="AB20" s="7">
        <f aca="true" t="shared" si="6" ref="AB20:AB40">R20*G$45</f>
        <v>0.42848899675319374</v>
      </c>
      <c r="AC20" s="7">
        <f aca="true" t="shared" si="7" ref="AC20:AC40">S20*H$45</f>
        <v>0.5077575665806912</v>
      </c>
      <c r="AD20" s="7">
        <f aca="true" t="shared" si="8" ref="AD20:AD40">T20*I$45</f>
        <v>0.4966520690155484</v>
      </c>
      <c r="AE20" s="7">
        <f aca="true" t="shared" si="9" ref="AE20:AE40">U20*J$45</f>
        <v>0.6223038315939058</v>
      </c>
      <c r="AG20" s="5" t="s">
        <v>9</v>
      </c>
      <c r="AH20" s="5">
        <v>1986</v>
      </c>
      <c r="AI20" s="6">
        <f aca="true" t="shared" si="10" ref="AI20:AI42">AA20</f>
        <v>0.4029400527746826</v>
      </c>
      <c r="AJ20" s="6">
        <f aca="true" t="shared" si="11" ref="AJ20:AJ42">AB20</f>
        <v>0.42848899675319374</v>
      </c>
      <c r="AK20" s="6">
        <f aca="true" t="shared" si="12" ref="AK20:AK42">AC20</f>
        <v>0.5077575665806912</v>
      </c>
      <c r="AL20" s="6">
        <f aca="true" t="shared" si="13" ref="AL20:AL42">AD20</f>
        <v>0.4966520690155484</v>
      </c>
      <c r="AM20" s="6">
        <f aca="true" t="shared" si="14" ref="AM20:AM42">AE20</f>
        <v>0.6223038315939058</v>
      </c>
    </row>
    <row r="21" spans="1:39" ht="13.5">
      <c r="A21" t="s">
        <v>20</v>
      </c>
      <c r="B21">
        <v>1987</v>
      </c>
      <c r="C21" s="32">
        <f>Base_2010May!C21</f>
        <v>186.480808023574</v>
      </c>
      <c r="D21" s="32">
        <f>Base_2010May!D21</f>
        <v>11044.9335123522</v>
      </c>
      <c r="E21" s="32">
        <f>Base_2010May!E21</f>
        <v>2445.24711258869</v>
      </c>
      <c r="F21" s="33">
        <f>Base_2010May!F21</f>
        <v>0.45854452382675</v>
      </c>
      <c r="G21" s="33">
        <f>Base_2010May!G21</f>
        <v>0.540437991525813</v>
      </c>
      <c r="H21" s="33">
        <f>Base_2010May!H21</f>
        <v>0.590477759659786</v>
      </c>
      <c r="I21" s="33">
        <f>Base_2010May!I21</f>
        <v>0.6168139778759197</v>
      </c>
      <c r="J21" s="33">
        <f>Base_2010May!J21</f>
        <v>0.592615007890207</v>
      </c>
      <c r="L21" t="s">
        <v>21</v>
      </c>
      <c r="M21">
        <v>1987</v>
      </c>
      <c r="N21" s="4">
        <v>170.680697884419</v>
      </c>
      <c r="O21" s="4">
        <v>10527.0012402569</v>
      </c>
      <c r="P21" s="4">
        <v>2223.69949284427</v>
      </c>
      <c r="Q21" s="1">
        <v>0.798480895370449</v>
      </c>
      <c r="R21" s="1">
        <v>0.801857357918362</v>
      </c>
      <c r="S21" s="1">
        <v>1.17843000204209</v>
      </c>
      <c r="T21" s="1">
        <v>0.877171886743106</v>
      </c>
      <c r="U21" s="1">
        <v>0.990143679980223</v>
      </c>
      <c r="V21" s="1"/>
      <c r="W21" s="1"/>
      <c r="Y21" t="s">
        <v>22</v>
      </c>
      <c r="Z21">
        <v>1987</v>
      </c>
      <c r="AA21" s="7">
        <f t="shared" si="5"/>
        <v>0.4047552242229035</v>
      </c>
      <c r="AB21" s="7">
        <f t="shared" si="6"/>
        <v>0.4303787501927163</v>
      </c>
      <c r="AC21" s="7">
        <f t="shared" si="7"/>
        <v>0.4836158044452722</v>
      </c>
      <c r="AD21" s="7">
        <f t="shared" si="8"/>
        <v>0.49163657927033627</v>
      </c>
      <c r="AE21" s="7">
        <f t="shared" si="9"/>
        <v>0.6053963073436548</v>
      </c>
      <c r="AG21" s="5" t="s">
        <v>9</v>
      </c>
      <c r="AH21" s="5">
        <v>1987</v>
      </c>
      <c r="AI21" s="6">
        <f t="shared" si="10"/>
        <v>0.4047552242229035</v>
      </c>
      <c r="AJ21" s="6">
        <f t="shared" si="11"/>
        <v>0.4303787501927163</v>
      </c>
      <c r="AK21" s="6">
        <f t="shared" si="12"/>
        <v>0.4836158044452722</v>
      </c>
      <c r="AL21" s="6">
        <f t="shared" si="13"/>
        <v>0.49163657927033627</v>
      </c>
      <c r="AM21" s="6">
        <f t="shared" si="14"/>
        <v>0.6053963073436548</v>
      </c>
    </row>
    <row r="22" spans="1:39" ht="13.5">
      <c r="A22" t="s">
        <v>20</v>
      </c>
      <c r="B22">
        <v>1988</v>
      </c>
      <c r="C22" s="32">
        <f>Base_2010May!C22</f>
        <v>157.487668321038</v>
      </c>
      <c r="D22" s="32">
        <f>Base_2010May!D22</f>
        <v>9094.88912700801</v>
      </c>
      <c r="E22" s="32">
        <f>Base_2010May!E22</f>
        <v>1901.38438140161</v>
      </c>
      <c r="F22" s="33">
        <f>Base_2010May!F22</f>
        <v>0.387252225278468</v>
      </c>
      <c r="G22" s="33">
        <f>Base_2010May!G22</f>
        <v>0.445020661052706</v>
      </c>
      <c r="H22" s="33">
        <f>Base_2010May!H22</f>
        <v>0.459145901451875</v>
      </c>
      <c r="I22" s="33">
        <f>Base_2010May!I22</f>
        <v>0.5061223462033925</v>
      </c>
      <c r="J22" s="33">
        <f>Base_2010May!J22</f>
        <v>0.4980245466671295</v>
      </c>
      <c r="L22" t="s">
        <v>21</v>
      </c>
      <c r="M22">
        <v>1988</v>
      </c>
      <c r="N22" s="4">
        <v>134.872222448621</v>
      </c>
      <c r="O22" s="4">
        <v>8364.60523224607</v>
      </c>
      <c r="P22" s="4">
        <v>1597.90333154454</v>
      </c>
      <c r="Q22" s="1">
        <v>0.630961170631631</v>
      </c>
      <c r="R22" s="1">
        <v>0.637144434438696</v>
      </c>
      <c r="S22" s="1">
        <v>0.846794826510742</v>
      </c>
      <c r="T22" s="1">
        <v>0.679074512853105</v>
      </c>
      <c r="U22" s="1">
        <v>0.741969630474719</v>
      </c>
      <c r="V22" s="1"/>
      <c r="W22" s="1"/>
      <c r="Y22" t="s">
        <v>22</v>
      </c>
      <c r="Z22">
        <v>1988</v>
      </c>
      <c r="AA22" s="7">
        <f t="shared" si="5"/>
        <v>0.31983837255926795</v>
      </c>
      <c r="AB22" s="7">
        <f t="shared" si="6"/>
        <v>0.3419728243160787</v>
      </c>
      <c r="AC22" s="7">
        <f t="shared" si="7"/>
        <v>0.347516068424453</v>
      </c>
      <c r="AD22" s="7">
        <f t="shared" si="8"/>
        <v>0.3806071257121197</v>
      </c>
      <c r="AE22" s="7">
        <f t="shared" si="9"/>
        <v>0.45365706364908864</v>
      </c>
      <c r="AG22" s="5" t="s">
        <v>9</v>
      </c>
      <c r="AH22" s="5">
        <v>1988</v>
      </c>
      <c r="AI22" s="6">
        <f t="shared" si="10"/>
        <v>0.31983837255926795</v>
      </c>
      <c r="AJ22" s="6">
        <f t="shared" si="11"/>
        <v>0.3419728243160787</v>
      </c>
      <c r="AK22" s="6">
        <f t="shared" si="12"/>
        <v>0.347516068424453</v>
      </c>
      <c r="AL22" s="6">
        <f t="shared" si="13"/>
        <v>0.3806071257121197</v>
      </c>
      <c r="AM22" s="6">
        <f t="shared" si="14"/>
        <v>0.45365706364908864</v>
      </c>
    </row>
    <row r="23" spans="1:39" ht="13.5">
      <c r="A23" t="s">
        <v>20</v>
      </c>
      <c r="B23">
        <v>1989</v>
      </c>
      <c r="C23" s="32">
        <f>Base_2010May!C23</f>
        <v>157.721467104065</v>
      </c>
      <c r="D23" s="32">
        <f>Base_2010May!D23</f>
        <v>8468.35097406241</v>
      </c>
      <c r="E23" s="32">
        <f>Base_2010May!E23</f>
        <v>2023.69215967514</v>
      </c>
      <c r="F23" s="33">
        <f>Base_2010May!F23</f>
        <v>0.387827121712961</v>
      </c>
      <c r="G23" s="33">
        <f>Base_2010May!G23</f>
        <v>0.414363616298789</v>
      </c>
      <c r="H23" s="33">
        <f>Base_2010May!H23</f>
        <v>0.48868075808543</v>
      </c>
      <c r="I23" s="33">
        <f>Base_2010May!I23</f>
        <v>0.49116900615568837</v>
      </c>
      <c r="J23" s="33">
        <f>Base_2010May!J23</f>
        <v>0.4631172073365271</v>
      </c>
      <c r="L23" t="s">
        <v>21</v>
      </c>
      <c r="M23">
        <v>1989</v>
      </c>
      <c r="N23" s="4">
        <v>128.208724857607</v>
      </c>
      <c r="O23" s="4">
        <v>7962.21109468965</v>
      </c>
      <c r="P23" s="4">
        <v>1667.62837637635</v>
      </c>
      <c r="Q23" s="1">
        <v>0.599787900374823</v>
      </c>
      <c r="R23" s="1">
        <v>0.606493473864196</v>
      </c>
      <c r="S23" s="1">
        <v>0.883745001202931</v>
      </c>
      <c r="T23" s="1">
        <v>0.661943779331943</v>
      </c>
      <c r="U23" s="1">
        <v>0.745119237533564</v>
      </c>
      <c r="V23" s="1"/>
      <c r="W23" s="1"/>
      <c r="Y23" t="s">
        <v>22</v>
      </c>
      <c r="Z23">
        <v>1989</v>
      </c>
      <c r="AA23" s="7">
        <f t="shared" si="5"/>
        <v>0.3040364365759384</v>
      </c>
      <c r="AB23" s="7">
        <f t="shared" si="6"/>
        <v>0.3255216164123377</v>
      </c>
      <c r="AC23" s="7">
        <f t="shared" si="7"/>
        <v>0.36268004797961545</v>
      </c>
      <c r="AD23" s="7">
        <f t="shared" si="8"/>
        <v>0.3710057062457406</v>
      </c>
      <c r="AE23" s="7">
        <f t="shared" si="9"/>
        <v>0.45558280485368474</v>
      </c>
      <c r="AG23" s="5" t="s">
        <v>9</v>
      </c>
      <c r="AH23" s="5">
        <v>1989</v>
      </c>
      <c r="AI23" s="6">
        <f t="shared" si="10"/>
        <v>0.3040364365759384</v>
      </c>
      <c r="AJ23" s="6">
        <f t="shared" si="11"/>
        <v>0.3255216164123377</v>
      </c>
      <c r="AK23" s="6">
        <f t="shared" si="12"/>
        <v>0.36268004797961545</v>
      </c>
      <c r="AL23" s="6">
        <f t="shared" si="13"/>
        <v>0.3710057062457406</v>
      </c>
      <c r="AM23" s="6">
        <f t="shared" si="14"/>
        <v>0.45558280485368474</v>
      </c>
    </row>
    <row r="24" spans="1:39" ht="13.5">
      <c r="A24" t="s">
        <v>20</v>
      </c>
      <c r="B24">
        <v>1990</v>
      </c>
      <c r="C24" s="32">
        <f>Base_2010May!C24</f>
        <v>195.622339558483</v>
      </c>
      <c r="D24" s="32">
        <f>Base_2010May!D24</f>
        <v>9968.5880021449</v>
      </c>
      <c r="E24" s="32">
        <f>Base_2010May!E24</f>
        <v>1870.44622304572</v>
      </c>
      <c r="F24" s="33">
        <f>Base_2010May!F24</f>
        <v>0.481022972248059</v>
      </c>
      <c r="G24" s="33">
        <f>Base_2010May!G24</f>
        <v>0.487771490177143</v>
      </c>
      <c r="H24" s="33">
        <f>Base_2010May!H24</f>
        <v>0.451674961463873</v>
      </c>
      <c r="I24" s="33">
        <f>Base_2010May!I24</f>
        <v>0.49896561804265016</v>
      </c>
      <c r="J24" s="33">
        <f>Base_2010May!J24</f>
        <v>0.5025402505377876</v>
      </c>
      <c r="L24" t="s">
        <v>21</v>
      </c>
      <c r="M24">
        <v>1990</v>
      </c>
      <c r="N24" s="4">
        <v>178.821014417343</v>
      </c>
      <c r="O24" s="4">
        <v>11018.5772641035</v>
      </c>
      <c r="P24" s="4">
        <v>1911.68813789512</v>
      </c>
      <c r="Q24" s="1">
        <v>0.836563041239161</v>
      </c>
      <c r="R24" s="1">
        <v>0.839301435552768</v>
      </c>
      <c r="S24" s="1">
        <v>1.01308232676804</v>
      </c>
      <c r="T24" s="1">
        <v>0.874057613795822</v>
      </c>
      <c r="U24" s="1">
        <v>0.926191881160403</v>
      </c>
      <c r="V24" s="1"/>
      <c r="W24" s="1"/>
      <c r="Y24" t="s">
        <v>22</v>
      </c>
      <c r="Z24">
        <v>1990</v>
      </c>
      <c r="AA24" s="7">
        <f t="shared" si="5"/>
        <v>0.4240593147519934</v>
      </c>
      <c r="AB24" s="7">
        <f t="shared" si="6"/>
        <v>0.45047600960584927</v>
      </c>
      <c r="AC24" s="7">
        <f t="shared" si="7"/>
        <v>0.41575878378876724</v>
      </c>
      <c r="AD24" s="7">
        <f t="shared" si="8"/>
        <v>0.4898910941244298</v>
      </c>
      <c r="AE24" s="7">
        <f t="shared" si="9"/>
        <v>0.5662947267990245</v>
      </c>
      <c r="AG24" s="5" t="s">
        <v>9</v>
      </c>
      <c r="AH24" s="5">
        <v>1990</v>
      </c>
      <c r="AI24" s="6">
        <f t="shared" si="10"/>
        <v>0.4240593147519934</v>
      </c>
      <c r="AJ24" s="6">
        <f t="shared" si="11"/>
        <v>0.45047600960584927</v>
      </c>
      <c r="AK24" s="6">
        <f t="shared" si="12"/>
        <v>0.41575878378876724</v>
      </c>
      <c r="AL24" s="6">
        <f t="shared" si="13"/>
        <v>0.4898910941244298</v>
      </c>
      <c r="AM24" s="6">
        <f t="shared" si="14"/>
        <v>0.5662947267990245</v>
      </c>
    </row>
    <row r="25" spans="1:39" ht="13.5">
      <c r="A25" t="s">
        <v>20</v>
      </c>
      <c r="B25">
        <v>1991</v>
      </c>
      <c r="C25" s="32">
        <f>Base_2010May!C25</f>
        <v>193.018875336087</v>
      </c>
      <c r="D25" s="32">
        <f>Base_2010May!D25</f>
        <v>10757.0151173964</v>
      </c>
      <c r="E25" s="32">
        <f>Base_2010May!E25</f>
        <v>2042.93632518565</v>
      </c>
      <c r="F25" s="33">
        <f>Base_2010May!F25</f>
        <v>0.47462121822945</v>
      </c>
      <c r="G25" s="33">
        <f>Base_2010May!G25</f>
        <v>0.526349899558645</v>
      </c>
      <c r="H25" s="33">
        <f>Base_2010May!H25</f>
        <v>0.493327835134891</v>
      </c>
      <c r="I25" s="33">
        <f>Base_2010May!I25</f>
        <v>0.5339361853673523</v>
      </c>
      <c r="J25" s="33">
        <f>Base_2010May!J25</f>
        <v>0.5388309176048353</v>
      </c>
      <c r="L25" t="s">
        <v>21</v>
      </c>
      <c r="M25">
        <v>1991</v>
      </c>
      <c r="N25" s="4">
        <v>153.273669652898</v>
      </c>
      <c r="O25" s="4">
        <v>9475.82863653461</v>
      </c>
      <c r="P25" s="4">
        <v>1727.22583931349</v>
      </c>
      <c r="Q25" s="1">
        <v>0.71704708557049</v>
      </c>
      <c r="R25" s="1">
        <v>0.721787975622331</v>
      </c>
      <c r="S25" s="1">
        <v>0.915328152881801</v>
      </c>
      <c r="T25" s="1">
        <v>0.760496011074225</v>
      </c>
      <c r="U25" s="1">
        <v>0.818558064252066</v>
      </c>
      <c r="V25" s="1"/>
      <c r="W25" s="1"/>
      <c r="Y25" t="s">
        <v>22</v>
      </c>
      <c r="Z25">
        <v>1991</v>
      </c>
      <c r="AA25" s="7">
        <f t="shared" si="5"/>
        <v>0.36347588975665335</v>
      </c>
      <c r="AB25" s="7">
        <f t="shared" si="6"/>
        <v>0.38740332527334176</v>
      </c>
      <c r="AC25" s="7">
        <f t="shared" si="7"/>
        <v>0.3756414553433328</v>
      </c>
      <c r="AD25" s="7">
        <f t="shared" si="8"/>
        <v>0.4262421802202227</v>
      </c>
      <c r="AE25" s="7">
        <f t="shared" si="9"/>
        <v>0.5004849694687431</v>
      </c>
      <c r="AG25" s="5" t="s">
        <v>9</v>
      </c>
      <c r="AH25" s="5">
        <v>1991</v>
      </c>
      <c r="AI25" s="6">
        <f t="shared" si="10"/>
        <v>0.36347588975665335</v>
      </c>
      <c r="AJ25" s="6">
        <f t="shared" si="11"/>
        <v>0.38740332527334176</v>
      </c>
      <c r="AK25" s="6">
        <f t="shared" si="12"/>
        <v>0.3756414553433328</v>
      </c>
      <c r="AL25" s="6">
        <f t="shared" si="13"/>
        <v>0.4262421802202227</v>
      </c>
      <c r="AM25" s="6">
        <f t="shared" si="14"/>
        <v>0.5004849694687431</v>
      </c>
    </row>
    <row r="26" spans="1:39" ht="13.5">
      <c r="A26" t="s">
        <v>20</v>
      </c>
      <c r="B26">
        <v>1992</v>
      </c>
      <c r="C26" s="32">
        <f>Base_2010May!C26</f>
        <v>221.866708721607</v>
      </c>
      <c r="D26" s="32">
        <f>Base_2010May!D26</f>
        <v>12137.5453192757</v>
      </c>
      <c r="E26" s="32">
        <f>Base_2010May!E26</f>
        <v>2089.70884570605</v>
      </c>
      <c r="F26" s="33">
        <f>Base_2010May!F26</f>
        <v>0.545556217725617</v>
      </c>
      <c r="G26" s="33">
        <f>Base_2010May!G26</f>
        <v>0.593900416608839</v>
      </c>
      <c r="H26" s="33">
        <f>Base_2010May!H26</f>
        <v>0.504622453575841</v>
      </c>
      <c r="I26" s="33">
        <f>Base_2010May!I26</f>
        <v>0.5980085573069631</v>
      </c>
      <c r="J26" s="33">
        <f>Base_2010May!J26</f>
        <v>0.6233490518409528</v>
      </c>
      <c r="L26" t="s">
        <v>21</v>
      </c>
      <c r="M26">
        <v>1992</v>
      </c>
      <c r="N26" s="4">
        <v>188.396067316217</v>
      </c>
      <c r="O26" s="4">
        <v>11596.7938989373</v>
      </c>
      <c r="P26" s="4">
        <v>2075.60623553168</v>
      </c>
      <c r="Q26" s="1">
        <v>0.881357191407736</v>
      </c>
      <c r="R26" s="1">
        <v>0.883345057523593</v>
      </c>
      <c r="S26" s="1">
        <v>1.0999492819273</v>
      </c>
      <c r="T26" s="1">
        <v>0.926665902404335</v>
      </c>
      <c r="U26" s="1">
        <v>0.991647169725447</v>
      </c>
      <c r="V26" s="1"/>
      <c r="W26" s="1"/>
      <c r="Y26" t="s">
        <v>22</v>
      </c>
      <c r="Z26">
        <v>1992</v>
      </c>
      <c r="AA26" s="7">
        <f t="shared" si="5"/>
        <v>0.44676576446228283</v>
      </c>
      <c r="AB26" s="7">
        <f t="shared" si="6"/>
        <v>0.4741154247594033</v>
      </c>
      <c r="AC26" s="7">
        <f t="shared" si="7"/>
        <v>0.45140810731774883</v>
      </c>
      <c r="AD26" s="7">
        <f t="shared" si="8"/>
        <v>0.5193769445531162</v>
      </c>
      <c r="AE26" s="7">
        <f t="shared" si="9"/>
        <v>0.606315575080541</v>
      </c>
      <c r="AG26" s="5" t="s">
        <v>9</v>
      </c>
      <c r="AH26" s="5">
        <v>1992</v>
      </c>
      <c r="AI26" s="6">
        <f t="shared" si="10"/>
        <v>0.44676576446228283</v>
      </c>
      <c r="AJ26" s="6">
        <f t="shared" si="11"/>
        <v>0.4741154247594033</v>
      </c>
      <c r="AK26" s="6">
        <f t="shared" si="12"/>
        <v>0.45140810731774883</v>
      </c>
      <c r="AL26" s="6">
        <f t="shared" si="13"/>
        <v>0.5193769445531162</v>
      </c>
      <c r="AM26" s="6">
        <f t="shared" si="14"/>
        <v>0.606315575080541</v>
      </c>
    </row>
    <row r="27" spans="1:39" ht="13.5">
      <c r="A27" t="s">
        <v>20</v>
      </c>
      <c r="B27">
        <v>1993</v>
      </c>
      <c r="C27" s="32">
        <f>Base_2010May!C27</f>
        <v>358.664247642163</v>
      </c>
      <c r="D27" s="32">
        <f>Base_2010May!D27</f>
        <v>17069.7605293111</v>
      </c>
      <c r="E27" s="32">
        <f>Base_2010May!E27</f>
        <v>2459.14395052406</v>
      </c>
      <c r="F27" s="33">
        <f>Base_2010May!F27</f>
        <v>0.881932722148892</v>
      </c>
      <c r="G27" s="33">
        <f>Base_2010May!G27</f>
        <v>0.835237902154002</v>
      </c>
      <c r="H27" s="33">
        <f>Base_2010May!H27</f>
        <v>0.593833565168435</v>
      </c>
      <c r="I27" s="33">
        <f>Base_2010May!I27</f>
        <v>0.6620497267363472</v>
      </c>
      <c r="J27" s="33">
        <f>Base_2010May!J27</f>
        <v>0.7154898645329835</v>
      </c>
      <c r="L27" t="s">
        <v>21</v>
      </c>
      <c r="M27">
        <v>1993</v>
      </c>
      <c r="N27" s="4">
        <v>282.194360311039</v>
      </c>
      <c r="O27" s="4">
        <v>17261.0689584519</v>
      </c>
      <c r="P27" s="4">
        <v>2690.36336119711</v>
      </c>
      <c r="Q27" s="1">
        <v>1.32016571459202</v>
      </c>
      <c r="R27" s="1">
        <v>1.3148013222361</v>
      </c>
      <c r="S27" s="1">
        <v>1.42573441754681</v>
      </c>
      <c r="T27" s="1">
        <v>1.33698794129825</v>
      </c>
      <c r="U27" s="1">
        <v>1.37026786989146</v>
      </c>
      <c r="V27" s="1"/>
      <c r="W27" s="1"/>
      <c r="Y27" t="s">
        <v>22</v>
      </c>
      <c r="Z27">
        <v>1993</v>
      </c>
      <c r="AA27" s="7">
        <f t="shared" si="5"/>
        <v>0.6692006946179695</v>
      </c>
      <c r="AB27" s="7">
        <f t="shared" si="6"/>
        <v>0.7056897891224623</v>
      </c>
      <c r="AC27" s="7">
        <f t="shared" si="7"/>
        <v>0.5851070458766078</v>
      </c>
      <c r="AD27" s="7">
        <f t="shared" si="8"/>
        <v>0.7493539042001528</v>
      </c>
      <c r="AE27" s="7">
        <f t="shared" si="9"/>
        <v>0.8378128601704703</v>
      </c>
      <c r="AG27" s="5" t="s">
        <v>9</v>
      </c>
      <c r="AH27" s="5">
        <v>1993</v>
      </c>
      <c r="AI27" s="6">
        <f t="shared" si="10"/>
        <v>0.6692006946179695</v>
      </c>
      <c r="AJ27" s="6">
        <f t="shared" si="11"/>
        <v>0.7056897891224623</v>
      </c>
      <c r="AK27" s="6">
        <f t="shared" si="12"/>
        <v>0.5851070458766078</v>
      </c>
      <c r="AL27" s="6">
        <f t="shared" si="13"/>
        <v>0.7493539042001528</v>
      </c>
      <c r="AM27" s="6">
        <f t="shared" si="14"/>
        <v>0.8378128601704703</v>
      </c>
    </row>
    <row r="28" spans="1:39" ht="13.5">
      <c r="A28" t="s">
        <v>20</v>
      </c>
      <c r="B28">
        <v>1994</v>
      </c>
      <c r="C28" s="32">
        <f>Base_2010May!C28</f>
        <v>563.326792264682</v>
      </c>
      <c r="D28" s="32">
        <f>Base_2010May!D28</f>
        <v>20728.5982005809</v>
      </c>
      <c r="E28" s="32">
        <f>Base_2010May!E28</f>
        <v>2065.0387457722</v>
      </c>
      <c r="F28" s="33">
        <f>Base_2010May!F28</f>
        <v>1.38518498742887</v>
      </c>
      <c r="G28" s="33">
        <f>Base_2010May!G28</f>
        <v>1.01426794159866</v>
      </c>
      <c r="H28" s="33">
        <f>Base_2010May!H28</f>
        <v>0.498665123020362</v>
      </c>
      <c r="I28" s="33">
        <f>Base_2010May!I28</f>
        <v>0.6008663796277038</v>
      </c>
      <c r="J28" s="33">
        <f>Base_2010May!J28</f>
        <v>0.7182749397642896</v>
      </c>
      <c r="L28" t="s">
        <v>21</v>
      </c>
      <c r="M28">
        <v>1994</v>
      </c>
      <c r="N28" s="4">
        <v>363.193717085736</v>
      </c>
      <c r="O28" s="4">
        <v>22152.4440759177</v>
      </c>
      <c r="P28" s="4">
        <v>2892.8997180524</v>
      </c>
      <c r="Q28" s="1">
        <v>1.69909807029218</v>
      </c>
      <c r="R28" s="1">
        <v>1.68738464760703</v>
      </c>
      <c r="S28" s="1">
        <v>1.5330667797615</v>
      </c>
      <c r="T28" s="1">
        <v>1.65652107403792</v>
      </c>
      <c r="U28" s="1">
        <v>1.61022571368426</v>
      </c>
      <c r="V28" s="1"/>
      <c r="W28" s="1"/>
      <c r="Y28" t="s">
        <v>22</v>
      </c>
      <c r="Z28">
        <v>1994</v>
      </c>
      <c r="AA28" s="7">
        <f t="shared" si="5"/>
        <v>0.8612840011641759</v>
      </c>
      <c r="AB28" s="7">
        <f t="shared" si="6"/>
        <v>0.9056654385722147</v>
      </c>
      <c r="AC28" s="7">
        <f t="shared" si="7"/>
        <v>0.6291551663466556</v>
      </c>
      <c r="AD28" s="7">
        <f t="shared" si="8"/>
        <v>0.9284455722276682</v>
      </c>
      <c r="AE28" s="7">
        <f t="shared" si="9"/>
        <v>0.9845285293077092</v>
      </c>
      <c r="AG28" s="5" t="s">
        <v>9</v>
      </c>
      <c r="AH28" s="5">
        <v>1994</v>
      </c>
      <c r="AI28" s="6">
        <f t="shared" si="10"/>
        <v>0.8612840011641759</v>
      </c>
      <c r="AJ28" s="6">
        <f t="shared" si="11"/>
        <v>0.9056654385722147</v>
      </c>
      <c r="AK28" s="6">
        <f t="shared" si="12"/>
        <v>0.6291551663466556</v>
      </c>
      <c r="AL28" s="6">
        <f t="shared" si="13"/>
        <v>0.9284455722276682</v>
      </c>
      <c r="AM28" s="6">
        <f t="shared" si="14"/>
        <v>0.9845285293077092</v>
      </c>
    </row>
    <row r="29" spans="1:39" ht="13.5">
      <c r="A29" t="s">
        <v>20</v>
      </c>
      <c r="B29">
        <v>1995</v>
      </c>
      <c r="C29" s="32">
        <f>Base_2010May!C29</f>
        <v>364.186071697763</v>
      </c>
      <c r="D29" s="32">
        <f>Base_2010May!D29</f>
        <v>18347.9319109173</v>
      </c>
      <c r="E29" s="32">
        <f>Base_2010May!E29</f>
        <v>2091.57778796729</v>
      </c>
      <c r="F29" s="33">
        <f>Base_2010May!F29</f>
        <v>0.895510538595879</v>
      </c>
      <c r="G29" s="33">
        <f>Base_2010May!G29</f>
        <v>0.897779915062317</v>
      </c>
      <c r="H29" s="33">
        <f>Base_2010May!H29</f>
        <v>0.505073765360924</v>
      </c>
      <c r="I29" s="33">
        <f>Base_2010May!I29</f>
        <v>0.7018054372333711</v>
      </c>
      <c r="J29" s="33">
        <f>Base_2010May!J29</f>
        <v>0.8014191028846172</v>
      </c>
      <c r="L29" t="s">
        <v>21</v>
      </c>
      <c r="M29">
        <v>1995</v>
      </c>
      <c r="N29" s="4">
        <v>299.839943352925</v>
      </c>
      <c r="O29" s="4">
        <v>18326.6473687143</v>
      </c>
      <c r="P29" s="4">
        <v>2693.01857521144</v>
      </c>
      <c r="Q29" s="1">
        <v>1.40271553493644</v>
      </c>
      <c r="R29" s="1">
        <v>1.39596801626482</v>
      </c>
      <c r="S29" s="1">
        <v>1.42714152487691</v>
      </c>
      <c r="T29" s="1">
        <v>1.40220271798724</v>
      </c>
      <c r="U29" s="1">
        <v>1.41155477057087</v>
      </c>
      <c r="V29" s="1"/>
      <c r="W29" s="1"/>
      <c r="Y29" t="s">
        <v>22</v>
      </c>
      <c r="Z29">
        <v>1995</v>
      </c>
      <c r="AA29" s="7">
        <f t="shared" si="5"/>
        <v>0.7110457421786437</v>
      </c>
      <c r="AB29" s="7">
        <f t="shared" si="6"/>
        <v>0.7492541712265817</v>
      </c>
      <c r="AC29" s="7">
        <f t="shared" si="7"/>
        <v>0.5856845085533963</v>
      </c>
      <c r="AD29" s="7">
        <f t="shared" si="8"/>
        <v>0.7859054287232408</v>
      </c>
      <c r="AE29" s="7">
        <f t="shared" si="9"/>
        <v>0.8630566078389685</v>
      </c>
      <c r="AG29" s="5" t="s">
        <v>9</v>
      </c>
      <c r="AH29" s="5">
        <v>1995</v>
      </c>
      <c r="AI29" s="6">
        <f t="shared" si="10"/>
        <v>0.7110457421786437</v>
      </c>
      <c r="AJ29" s="6">
        <f t="shared" si="11"/>
        <v>0.7492541712265817</v>
      </c>
      <c r="AK29" s="6">
        <f t="shared" si="12"/>
        <v>0.5856845085533963</v>
      </c>
      <c r="AL29" s="6">
        <f t="shared" si="13"/>
        <v>0.7859054287232408</v>
      </c>
      <c r="AM29" s="6">
        <f t="shared" si="14"/>
        <v>0.8630566078389685</v>
      </c>
    </row>
    <row r="30" spans="1:39" ht="13.5">
      <c r="A30" t="s">
        <v>20</v>
      </c>
      <c r="B30">
        <v>1996</v>
      </c>
      <c r="C30" s="32">
        <f>Base_2010May!C30</f>
        <v>162.900746801648</v>
      </c>
      <c r="D30" s="32">
        <f>Base_2010May!D30</f>
        <v>10360.7713422415</v>
      </c>
      <c r="E30" s="32">
        <f>Base_2010May!E30</f>
        <v>1791.31096745078</v>
      </c>
      <c r="F30" s="33">
        <f>Base_2010May!F30</f>
        <v>0.400562643227827</v>
      </c>
      <c r="G30" s="33">
        <f>Base_2010May!G30</f>
        <v>0.506961354597302</v>
      </c>
      <c r="H30" s="33">
        <f>Base_2010May!H30</f>
        <v>0.432565396547822</v>
      </c>
      <c r="I30" s="33">
        <f>Base_2010May!I30</f>
        <v>0.4751676400693128</v>
      </c>
      <c r="J30" s="33">
        <f>Base_2010May!J30</f>
        <v>0.5049055627719758</v>
      </c>
      <c r="L30" t="s">
        <v>21</v>
      </c>
      <c r="M30">
        <v>1996</v>
      </c>
      <c r="N30" s="4">
        <v>211.660011653576</v>
      </c>
      <c r="O30" s="4">
        <v>13001.6529372923</v>
      </c>
      <c r="P30" s="4">
        <v>1991.87075157781</v>
      </c>
      <c r="Q30" s="1">
        <v>0.990190910361254</v>
      </c>
      <c r="R30" s="1">
        <v>0.990355262142467</v>
      </c>
      <c r="S30" s="1">
        <v>1.05557439816073</v>
      </c>
      <c r="T30" s="1">
        <v>1.00339908934612</v>
      </c>
      <c r="U30" s="1">
        <v>1.0229648301516</v>
      </c>
      <c r="V30" s="1"/>
      <c r="W30" s="1"/>
      <c r="Y30" t="s">
        <v>22</v>
      </c>
      <c r="Z30">
        <v>1996</v>
      </c>
      <c r="AA30" s="7">
        <f t="shared" si="5"/>
        <v>0.5019342933193276</v>
      </c>
      <c r="AB30" s="7">
        <f t="shared" si="6"/>
        <v>0.5315507250243998</v>
      </c>
      <c r="AC30" s="7">
        <f t="shared" si="7"/>
        <v>0.43319710193537847</v>
      </c>
      <c r="AD30" s="7">
        <f t="shared" si="8"/>
        <v>0.5623842982026283</v>
      </c>
      <c r="AE30" s="7">
        <f t="shared" si="9"/>
        <v>0.6254639031060395</v>
      </c>
      <c r="AG30" s="5" t="s">
        <v>9</v>
      </c>
      <c r="AH30" s="5">
        <v>1996</v>
      </c>
      <c r="AI30" s="6">
        <f t="shared" si="10"/>
        <v>0.5019342933193276</v>
      </c>
      <c r="AJ30" s="6">
        <f t="shared" si="11"/>
        <v>0.5315507250243998</v>
      </c>
      <c r="AK30" s="6">
        <f t="shared" si="12"/>
        <v>0.43319710193537847</v>
      </c>
      <c r="AL30" s="6">
        <f t="shared" si="13"/>
        <v>0.5623842982026283</v>
      </c>
      <c r="AM30" s="6">
        <f t="shared" si="14"/>
        <v>0.6254639031060395</v>
      </c>
    </row>
    <row r="31" spans="1:39" ht="13.5">
      <c r="A31" t="s">
        <v>20</v>
      </c>
      <c r="B31">
        <v>1997</v>
      </c>
      <c r="C31" s="32">
        <f>Base_2010May!C31</f>
        <v>219.967004547734</v>
      </c>
      <c r="D31" s="32">
        <f>Base_2010May!D31</f>
        <v>11050.2968207498</v>
      </c>
      <c r="E31" s="32">
        <f>Base_2010May!E31</f>
        <v>1530.58461205079</v>
      </c>
      <c r="F31" s="33">
        <f>Base_2010May!F31</f>
        <v>0.540884965198063</v>
      </c>
      <c r="G31" s="33">
        <f>Base_2010May!G31</f>
        <v>0.540700422767709</v>
      </c>
      <c r="H31" s="33">
        <f>Base_2010May!H31</f>
        <v>0.369605250954248</v>
      </c>
      <c r="I31" s="33">
        <f>Base_2010May!I31</f>
        <v>0.49823937964712417</v>
      </c>
      <c r="J31" s="33">
        <f>Base_2010May!J31</f>
        <v>0.5526577967103414</v>
      </c>
      <c r="L31" t="s">
        <v>21</v>
      </c>
      <c r="M31">
        <v>1997</v>
      </c>
      <c r="N31" s="4">
        <v>216.549767530315</v>
      </c>
      <c r="O31" s="4">
        <v>13296.9346676459</v>
      </c>
      <c r="P31" s="4">
        <v>2002.43344841829</v>
      </c>
      <c r="Q31" s="1">
        <v>1.01306623662249</v>
      </c>
      <c r="R31" s="1">
        <v>1.01284731118274</v>
      </c>
      <c r="S31" s="1">
        <v>1.06117200651534</v>
      </c>
      <c r="T31" s="1">
        <v>1.02251225024926</v>
      </c>
      <c r="U31" s="1">
        <v>1.03700965884904</v>
      </c>
      <c r="V31" s="1"/>
      <c r="W31" s="1"/>
      <c r="Y31" t="s">
        <v>22</v>
      </c>
      <c r="Z31">
        <v>1997</v>
      </c>
      <c r="AA31" s="7">
        <f t="shared" si="5"/>
        <v>0.513529946845569</v>
      </c>
      <c r="AB31" s="7">
        <f t="shared" si="6"/>
        <v>0.5436228222118045</v>
      </c>
      <c r="AC31" s="7">
        <f t="shared" si="7"/>
        <v>0.43549430402858147</v>
      </c>
      <c r="AD31" s="7">
        <f t="shared" si="8"/>
        <v>0.5730968269412691</v>
      </c>
      <c r="AE31" s="7">
        <f t="shared" si="9"/>
        <v>0.6340512299785135</v>
      </c>
      <c r="AG31" s="5" t="s">
        <v>9</v>
      </c>
      <c r="AH31" s="5">
        <v>1997</v>
      </c>
      <c r="AI31" s="6">
        <f t="shared" si="10"/>
        <v>0.513529946845569</v>
      </c>
      <c r="AJ31" s="6">
        <f t="shared" si="11"/>
        <v>0.5436228222118045</v>
      </c>
      <c r="AK31" s="6">
        <f t="shared" si="12"/>
        <v>0.43549430402858147</v>
      </c>
      <c r="AL31" s="6">
        <f t="shared" si="13"/>
        <v>0.5730968269412691</v>
      </c>
      <c r="AM31" s="6">
        <f t="shared" si="14"/>
        <v>0.6340512299785135</v>
      </c>
    </row>
    <row r="32" spans="1:39" ht="13.5">
      <c r="A32" t="s">
        <v>20</v>
      </c>
      <c r="B32">
        <v>1998</v>
      </c>
      <c r="C32" s="32">
        <f>Base_2010May!C32</f>
        <v>224.061840382744</v>
      </c>
      <c r="D32" s="32">
        <f>Base_2010May!D32</f>
        <v>12094.7197598011</v>
      </c>
      <c r="E32" s="32">
        <f>Base_2010May!E32</f>
        <v>1976.36588904471</v>
      </c>
      <c r="F32" s="33">
        <f>Base_2010May!F32</f>
        <v>0.550953907777269</v>
      </c>
      <c r="G32" s="33">
        <f>Base_2010May!G32</f>
        <v>0.591804925556536</v>
      </c>
      <c r="H32" s="33">
        <f>Base_2010May!H32</f>
        <v>0.477252420184101</v>
      </c>
      <c r="I32" s="33">
        <f>Base_2010May!I32</f>
        <v>0.5939573506331488</v>
      </c>
      <c r="J32" s="33">
        <f>Base_2010May!J32</f>
        <v>0.6314814182195249</v>
      </c>
      <c r="L32" t="s">
        <v>21</v>
      </c>
      <c r="M32">
        <v>1998</v>
      </c>
      <c r="N32" s="4">
        <v>221.789677748424</v>
      </c>
      <c r="O32" s="4">
        <v>13613.3614576746</v>
      </c>
      <c r="P32" s="4">
        <v>2392.38350911727</v>
      </c>
      <c r="Q32" s="1">
        <v>1.03757965995902</v>
      </c>
      <c r="R32" s="1">
        <v>1.03695001090094</v>
      </c>
      <c r="S32" s="1">
        <v>1.26782261389487</v>
      </c>
      <c r="T32" s="1">
        <v>1.08312453149973</v>
      </c>
      <c r="U32" s="1">
        <v>1.15238631239791</v>
      </c>
      <c r="V32" s="1"/>
      <c r="W32" s="1"/>
      <c r="Y32" t="s">
        <v>22</v>
      </c>
      <c r="Z32">
        <v>1998</v>
      </c>
      <c r="AA32" s="7">
        <f t="shared" si="5"/>
        <v>0.5259559625668905</v>
      </c>
      <c r="AB32" s="7">
        <f t="shared" si="6"/>
        <v>0.5565593996199341</v>
      </c>
      <c r="AC32" s="7">
        <f t="shared" si="7"/>
        <v>0.5203016320444767</v>
      </c>
      <c r="AD32" s="7">
        <f t="shared" si="8"/>
        <v>0.6070687485978049</v>
      </c>
      <c r="AE32" s="7">
        <f t="shared" si="9"/>
        <v>0.7045951332770217</v>
      </c>
      <c r="AG32" s="5" t="s">
        <v>9</v>
      </c>
      <c r="AH32" s="5">
        <v>1998</v>
      </c>
      <c r="AI32" s="6">
        <f t="shared" si="10"/>
        <v>0.5259559625668905</v>
      </c>
      <c r="AJ32" s="6">
        <f t="shared" si="11"/>
        <v>0.5565593996199341</v>
      </c>
      <c r="AK32" s="6">
        <f t="shared" si="12"/>
        <v>0.5203016320444767</v>
      </c>
      <c r="AL32" s="6">
        <f t="shared" si="13"/>
        <v>0.6070687485978049</v>
      </c>
      <c r="AM32" s="6">
        <f t="shared" si="14"/>
        <v>0.7045951332770217</v>
      </c>
    </row>
    <row r="33" spans="1:39" ht="13.5">
      <c r="A33" t="s">
        <v>20</v>
      </c>
      <c r="B33">
        <v>1999</v>
      </c>
      <c r="C33" s="32">
        <f>Base_2010May!C33</f>
        <v>226.966743725872</v>
      </c>
      <c r="D33" s="32">
        <f>Base_2010May!D33</f>
        <v>11270.7794746008</v>
      </c>
      <c r="E33" s="32">
        <f>Base_2010May!E33</f>
        <v>1891.85548024962</v>
      </c>
      <c r="F33" s="33">
        <f>Base_2010May!F33</f>
        <v>0.55809688154682</v>
      </c>
      <c r="G33" s="33">
        <f>Base_2010May!G33</f>
        <v>0.551488826562107</v>
      </c>
      <c r="H33" s="33">
        <f>Base_2010May!H33</f>
        <v>0.456844864401149</v>
      </c>
      <c r="I33" s="33">
        <f>Base_2010May!I33</f>
        <v>0.5408601407414158</v>
      </c>
      <c r="J33" s="33">
        <f>Base_2010May!J33</f>
        <v>0.5687533271283729</v>
      </c>
      <c r="L33" t="s">
        <v>21</v>
      </c>
      <c r="M33">
        <v>1999</v>
      </c>
      <c r="N33" s="4">
        <v>213.466354632965</v>
      </c>
      <c r="O33" s="4">
        <v>13110.734064042</v>
      </c>
      <c r="P33" s="4">
        <v>2126.11432804344</v>
      </c>
      <c r="Q33" s="1">
        <v>0.998641370064112</v>
      </c>
      <c r="R33" s="1">
        <v>0.99866413397577</v>
      </c>
      <c r="S33" s="1">
        <v>1.12671560163611</v>
      </c>
      <c r="T33" s="1">
        <v>1.02427442750784</v>
      </c>
      <c r="U33" s="1">
        <v>1.06268986780594</v>
      </c>
      <c r="V33" s="1"/>
      <c r="W33" s="1"/>
      <c r="Y33" t="s">
        <v>22</v>
      </c>
      <c r="Z33">
        <v>1999</v>
      </c>
      <c r="AA33" s="7">
        <f t="shared" si="5"/>
        <v>0.5062178869928244</v>
      </c>
      <c r="AB33" s="7">
        <f t="shared" si="6"/>
        <v>0.5360103235300637</v>
      </c>
      <c r="AC33" s="7">
        <f t="shared" si="7"/>
        <v>0.4623927353530024</v>
      </c>
      <c r="AD33" s="7">
        <f t="shared" si="8"/>
        <v>0.5740844906051068</v>
      </c>
      <c r="AE33" s="7">
        <f t="shared" si="9"/>
        <v>0.6497526922901562</v>
      </c>
      <c r="AG33" s="5" t="s">
        <v>9</v>
      </c>
      <c r="AH33" s="5">
        <v>1999</v>
      </c>
      <c r="AI33" s="6">
        <f t="shared" si="10"/>
        <v>0.5062178869928244</v>
      </c>
      <c r="AJ33" s="6">
        <f t="shared" si="11"/>
        <v>0.5360103235300637</v>
      </c>
      <c r="AK33" s="6">
        <f t="shared" si="12"/>
        <v>0.4623927353530024</v>
      </c>
      <c r="AL33" s="6">
        <f t="shared" si="13"/>
        <v>0.5740844906051068</v>
      </c>
      <c r="AM33" s="6">
        <f t="shared" si="14"/>
        <v>0.6497526922901562</v>
      </c>
    </row>
    <row r="34" spans="1:39" ht="13.5">
      <c r="A34" t="s">
        <v>20</v>
      </c>
      <c r="B34">
        <v>2000</v>
      </c>
      <c r="C34" s="32">
        <f>Base_2010May!C34</f>
        <v>237.861628621015</v>
      </c>
      <c r="D34" s="32">
        <f>Base_2010May!D34</f>
        <v>12505.8481067282</v>
      </c>
      <c r="E34" s="32">
        <f>Base_2010May!E34</f>
        <v>1556.51528416248</v>
      </c>
      <c r="F34" s="33">
        <f>Base_2010May!F34</f>
        <v>0.584886715092368</v>
      </c>
      <c r="G34" s="33">
        <f>Base_2010May!G34</f>
        <v>0.611921785275437</v>
      </c>
      <c r="H34" s="33">
        <f>Base_2010May!H34</f>
        <v>0.375866984214725</v>
      </c>
      <c r="I34" s="33">
        <f>Base_2010May!I34</f>
        <v>0.5293062446652583</v>
      </c>
      <c r="J34" s="33">
        <f>Base_2010May!J34</f>
        <v>0.6043890234172122</v>
      </c>
      <c r="L34" t="s">
        <v>21</v>
      </c>
      <c r="M34">
        <v>2000</v>
      </c>
      <c r="N34" s="4">
        <v>207.692486391498</v>
      </c>
      <c r="O34" s="4">
        <v>12762.0627094485</v>
      </c>
      <c r="P34" s="4">
        <v>1722.08135895998</v>
      </c>
      <c r="Q34" s="1">
        <v>0.971629976623953</v>
      </c>
      <c r="R34" s="1">
        <v>0.972105317766366</v>
      </c>
      <c r="S34" s="1">
        <v>0.912601880733515</v>
      </c>
      <c r="T34" s="1">
        <v>0.960204630359796</v>
      </c>
      <c r="U34" s="1">
        <v>0.94235359924994</v>
      </c>
      <c r="V34" s="1"/>
      <c r="W34" s="1"/>
      <c r="Y34" t="s">
        <v>22</v>
      </c>
      <c r="Z34">
        <v>2000</v>
      </c>
      <c r="AA34" s="7">
        <f t="shared" si="5"/>
        <v>0.4925256337757048</v>
      </c>
      <c r="AB34" s="7">
        <f t="shared" si="6"/>
        <v>0.5217554813016719</v>
      </c>
      <c r="AC34" s="7">
        <f t="shared" si="7"/>
        <v>0.3745226207109445</v>
      </c>
      <c r="AD34" s="7">
        <f t="shared" si="8"/>
        <v>0.5381747032755527</v>
      </c>
      <c r="AE34" s="7">
        <f t="shared" si="9"/>
        <v>0.5761763678674503</v>
      </c>
      <c r="AG34" s="5" t="s">
        <v>9</v>
      </c>
      <c r="AH34" s="5">
        <v>2000</v>
      </c>
      <c r="AI34" s="6">
        <f t="shared" si="10"/>
        <v>0.4925256337757048</v>
      </c>
      <c r="AJ34" s="6">
        <f t="shared" si="11"/>
        <v>0.5217554813016719</v>
      </c>
      <c r="AK34" s="6">
        <f t="shared" si="12"/>
        <v>0.3745226207109445</v>
      </c>
      <c r="AL34" s="6">
        <f t="shared" si="13"/>
        <v>0.5381747032755527</v>
      </c>
      <c r="AM34" s="6">
        <f t="shared" si="14"/>
        <v>0.5761763678674503</v>
      </c>
    </row>
    <row r="35" spans="1:39" ht="13.5">
      <c r="A35" t="s">
        <v>20</v>
      </c>
      <c r="B35">
        <v>2001</v>
      </c>
      <c r="C35" s="32">
        <f>Base_2010May!C35</f>
        <v>257.429318176639</v>
      </c>
      <c r="D35" s="32">
        <f>Base_2010May!D35</f>
        <v>14007.9437743012</v>
      </c>
      <c r="E35" s="32">
        <f>Base_2010May!E35</f>
        <v>2166.41100224221</v>
      </c>
      <c r="F35" s="33">
        <f>Base_2010May!F35</f>
        <v>0.633002427292302</v>
      </c>
      <c r="G35" s="33">
        <f>Base_2010May!G35</f>
        <v>0.685420603965014</v>
      </c>
      <c r="H35" s="33">
        <f>Base_2010May!H35</f>
        <v>0.523144474241719</v>
      </c>
      <c r="I35" s="33">
        <f>Base_2010May!I35</f>
        <v>0.6365015614478975</v>
      </c>
      <c r="J35" s="33">
        <f>Base_2010May!J35</f>
        <v>0.6889358458548374</v>
      </c>
      <c r="L35" t="s">
        <v>21</v>
      </c>
      <c r="M35">
        <v>2001</v>
      </c>
      <c r="N35" s="4">
        <v>242.912706430732</v>
      </c>
      <c r="O35" s="4">
        <v>14888.9352525327</v>
      </c>
      <c r="P35" s="4">
        <v>2048.08092390846</v>
      </c>
      <c r="Q35" s="1">
        <v>1.13639771650697</v>
      </c>
      <c r="R35" s="1">
        <v>1.13411236603237</v>
      </c>
      <c r="S35" s="1">
        <v>1.08536248495373</v>
      </c>
      <c r="T35" s="1">
        <v>1.12436238981664</v>
      </c>
      <c r="U35" s="1">
        <v>1.10973742549305</v>
      </c>
      <c r="V35" s="1"/>
      <c r="W35" s="1"/>
      <c r="Y35" t="s">
        <v>22</v>
      </c>
      <c r="Z35">
        <v>2001</v>
      </c>
      <c r="AA35" s="7">
        <f t="shared" si="5"/>
        <v>0.5760474861928637</v>
      </c>
      <c r="AB35" s="7">
        <f t="shared" si="6"/>
        <v>0.6087090900284657</v>
      </c>
      <c r="AC35" s="7">
        <f t="shared" si="7"/>
        <v>0.44542183274867947</v>
      </c>
      <c r="AD35" s="7">
        <f t="shared" si="8"/>
        <v>0.6301817095872831</v>
      </c>
      <c r="AE35" s="7">
        <f t="shared" si="9"/>
        <v>0.6785186363336337</v>
      </c>
      <c r="AG35" s="5" t="s">
        <v>9</v>
      </c>
      <c r="AH35" s="5">
        <v>2001</v>
      </c>
      <c r="AI35" s="6">
        <f t="shared" si="10"/>
        <v>0.5760474861928637</v>
      </c>
      <c r="AJ35" s="6">
        <f t="shared" si="11"/>
        <v>0.6087090900284657</v>
      </c>
      <c r="AK35" s="6">
        <f t="shared" si="12"/>
        <v>0.44542183274867947</v>
      </c>
      <c r="AL35" s="6">
        <f t="shared" si="13"/>
        <v>0.6301817095872831</v>
      </c>
      <c r="AM35" s="6">
        <f t="shared" si="14"/>
        <v>0.6785186363336337</v>
      </c>
    </row>
    <row r="36" spans="1:39" ht="13.5">
      <c r="A36" t="s">
        <v>20</v>
      </c>
      <c r="B36">
        <v>2002</v>
      </c>
      <c r="C36" s="32">
        <f>Base_2010May!C36</f>
        <v>286.944253817582</v>
      </c>
      <c r="D36" s="32">
        <f>Base_2010May!D36</f>
        <v>19863.1858257102</v>
      </c>
      <c r="E36" s="32">
        <f>Base_2010May!E36</f>
        <v>2227.02454956818</v>
      </c>
      <c r="F36" s="33">
        <f>Base_2010May!F36</f>
        <v>0.705577789082576</v>
      </c>
      <c r="G36" s="33">
        <f>Base_2010May!G36</f>
        <v>0.971922577980703</v>
      </c>
      <c r="H36" s="33">
        <f>Base_2010May!H36</f>
        <v>0.537781420931406</v>
      </c>
      <c r="I36" s="33">
        <f>Base_2010May!I36</f>
        <v>0.8214351790810769</v>
      </c>
      <c r="J36" s="33">
        <f>Base_2010May!J36</f>
        <v>0.9269155692389979</v>
      </c>
      <c r="L36" t="s">
        <v>21</v>
      </c>
      <c r="M36">
        <v>2002</v>
      </c>
      <c r="N36" s="4">
        <v>339.877596501261</v>
      </c>
      <c r="O36" s="4">
        <v>20744.4342273956</v>
      </c>
      <c r="P36" s="4">
        <v>2052.89505060095</v>
      </c>
      <c r="Q36" s="1">
        <v>1.59002025966907</v>
      </c>
      <c r="R36" s="1">
        <v>1.58013444108654</v>
      </c>
      <c r="S36" s="1">
        <v>1.08791368908284</v>
      </c>
      <c r="T36" s="1">
        <v>1.4816902906858</v>
      </c>
      <c r="U36" s="1">
        <v>1.33402406508469</v>
      </c>
      <c r="V36" s="1"/>
      <c r="W36" s="1"/>
      <c r="Y36" t="s">
        <v>22</v>
      </c>
      <c r="Z36">
        <v>2002</v>
      </c>
      <c r="AA36" s="7">
        <f t="shared" si="5"/>
        <v>0.8059917406323602</v>
      </c>
      <c r="AB36" s="7">
        <f t="shared" si="6"/>
        <v>0.8481013227299322</v>
      </c>
      <c r="AC36" s="7">
        <f t="shared" si="7"/>
        <v>0.446468821229171</v>
      </c>
      <c r="AD36" s="7">
        <f t="shared" si="8"/>
        <v>0.8304565582414479</v>
      </c>
      <c r="AE36" s="7">
        <f t="shared" si="9"/>
        <v>0.8156525757211053</v>
      </c>
      <c r="AG36" s="5" t="s">
        <v>9</v>
      </c>
      <c r="AH36" s="5">
        <v>2002</v>
      </c>
      <c r="AI36" s="6">
        <f t="shared" si="10"/>
        <v>0.8059917406323602</v>
      </c>
      <c r="AJ36" s="6">
        <f t="shared" si="11"/>
        <v>0.8481013227299322</v>
      </c>
      <c r="AK36" s="6">
        <f t="shared" si="12"/>
        <v>0.446468821229171</v>
      </c>
      <c r="AL36" s="6">
        <f t="shared" si="13"/>
        <v>0.8304565582414479</v>
      </c>
      <c r="AM36" s="6">
        <f t="shared" si="14"/>
        <v>0.8156525757211053</v>
      </c>
    </row>
    <row r="37" spans="1:39" ht="13.5">
      <c r="A37" t="s">
        <v>20</v>
      </c>
      <c r="B37">
        <v>2003</v>
      </c>
      <c r="C37" s="32">
        <f>Base_2010May!C37</f>
        <v>227.879503003256</v>
      </c>
      <c r="D37" s="32">
        <f>Base_2010May!D37</f>
        <v>13823.7741864879</v>
      </c>
      <c r="E37" s="32">
        <f>Base_2010May!E37</f>
        <v>1658.71708730165</v>
      </c>
      <c r="F37" s="33">
        <f>Base_2010May!F37</f>
        <v>0.560341298935679</v>
      </c>
      <c r="G37" s="33">
        <f>Base_2010May!G37</f>
        <v>0.676409029379556</v>
      </c>
      <c r="H37" s="33">
        <f>Base_2010May!H37</f>
        <v>0.400546654191688</v>
      </c>
      <c r="I37" s="33">
        <f>Base_2010May!I37</f>
        <v>0.5788693284505408</v>
      </c>
      <c r="J37" s="33">
        <f>Base_2010May!J37</f>
        <v>0.6505228307652545</v>
      </c>
      <c r="L37" t="s">
        <v>21</v>
      </c>
      <c r="M37">
        <v>2003</v>
      </c>
      <c r="N37" s="4">
        <v>258.141260065345</v>
      </c>
      <c r="O37" s="4">
        <v>15808.5545098872</v>
      </c>
      <c r="P37" s="4">
        <v>1520.10181107265</v>
      </c>
      <c r="Q37" s="1">
        <v>1.20764015511943</v>
      </c>
      <c r="R37" s="1">
        <v>1.20416113406834</v>
      </c>
      <c r="S37" s="1">
        <v>0.805564594537584</v>
      </c>
      <c r="T37" s="1">
        <v>1.12444182616219</v>
      </c>
      <c r="U37" s="1">
        <v>1.00486286430296</v>
      </c>
      <c r="V37" s="1"/>
      <c r="W37" s="1"/>
      <c r="Y37" t="s">
        <v>22</v>
      </c>
      <c r="Z37">
        <v>2003</v>
      </c>
      <c r="AA37" s="7">
        <f t="shared" si="5"/>
        <v>0.6121607474893592</v>
      </c>
      <c r="AB37" s="7">
        <f t="shared" si="6"/>
        <v>0.6463061775180958</v>
      </c>
      <c r="AC37" s="7">
        <f t="shared" si="7"/>
        <v>0.3305955964671786</v>
      </c>
      <c r="AD37" s="7">
        <f t="shared" si="8"/>
        <v>0.6302262320050512</v>
      </c>
      <c r="AE37" s="7">
        <f t="shared" si="9"/>
        <v>0.6143959505431887</v>
      </c>
      <c r="AG37" s="5" t="s">
        <v>9</v>
      </c>
      <c r="AH37" s="5">
        <v>2003</v>
      </c>
      <c r="AI37" s="6">
        <f t="shared" si="10"/>
        <v>0.6121607474893592</v>
      </c>
      <c r="AJ37" s="6">
        <f t="shared" si="11"/>
        <v>0.6463061775180958</v>
      </c>
      <c r="AK37" s="6">
        <f t="shared" si="12"/>
        <v>0.3305955964671786</v>
      </c>
      <c r="AL37" s="6">
        <f t="shared" si="13"/>
        <v>0.6302262320050512</v>
      </c>
      <c r="AM37" s="6">
        <f t="shared" si="14"/>
        <v>0.6143959505431887</v>
      </c>
    </row>
    <row r="38" spans="1:39" ht="13.5">
      <c r="A38" t="s">
        <v>20</v>
      </c>
      <c r="B38">
        <v>2004</v>
      </c>
      <c r="C38" s="32">
        <f>Base_2010May!C38</f>
        <v>195.349014804053</v>
      </c>
      <c r="D38" s="32">
        <f>Base_2010May!D38</f>
        <v>11745.3131965784</v>
      </c>
      <c r="E38" s="32">
        <f>Base_2010May!E38</f>
        <v>1864.6449287462</v>
      </c>
      <c r="F38" s="33">
        <f>Base_2010May!F38</f>
        <v>0.4803508839474</v>
      </c>
      <c r="G38" s="33">
        <f>Base_2010May!G38</f>
        <v>0.574708165214536</v>
      </c>
      <c r="H38" s="33">
        <f>Base_2010May!H38</f>
        <v>0.450274066133716</v>
      </c>
      <c r="I38" s="33">
        <f>Base_2010May!I38</f>
        <v>0.5811428448249858</v>
      </c>
      <c r="J38" s="33">
        <f>Base_2010May!J38</f>
        <v>0.6163348541634788</v>
      </c>
      <c r="L38" t="s">
        <v>21</v>
      </c>
      <c r="M38">
        <v>2004</v>
      </c>
      <c r="N38" s="4">
        <v>201.596229378399</v>
      </c>
      <c r="O38" s="4">
        <v>12393.9229975927</v>
      </c>
      <c r="P38" s="4">
        <v>1681.4253358203</v>
      </c>
      <c r="Q38" s="1">
        <v>0.943110379396128</v>
      </c>
      <c r="R38" s="1">
        <v>0.944063567798225</v>
      </c>
      <c r="S38" s="1">
        <v>0.891056578598185</v>
      </c>
      <c r="T38" s="1">
        <v>0.933462169958217</v>
      </c>
      <c r="U38" s="1">
        <v>0.917560073198205</v>
      </c>
      <c r="V38" s="1"/>
      <c r="W38" s="1"/>
      <c r="Y38" t="s">
        <v>22</v>
      </c>
      <c r="Z38">
        <v>2004</v>
      </c>
      <c r="AA38" s="7">
        <f t="shared" si="5"/>
        <v>0.47806886212640975</v>
      </c>
      <c r="AB38" s="7">
        <f t="shared" si="6"/>
        <v>0.5067047080122238</v>
      </c>
      <c r="AC38" s="7">
        <f t="shared" si="7"/>
        <v>0.3656806457050995</v>
      </c>
      <c r="AD38" s="7">
        <f t="shared" si="8"/>
        <v>0.5231861110146664</v>
      </c>
      <c r="AE38" s="7">
        <f t="shared" si="9"/>
        <v>0.5610170435984221</v>
      </c>
      <c r="AG38" s="5" t="s">
        <v>9</v>
      </c>
      <c r="AH38" s="5">
        <v>2004</v>
      </c>
      <c r="AI38" s="6">
        <f t="shared" si="10"/>
        <v>0.47806886212640975</v>
      </c>
      <c r="AJ38" s="6">
        <f t="shared" si="11"/>
        <v>0.5067047080122238</v>
      </c>
      <c r="AK38" s="6">
        <f t="shared" si="12"/>
        <v>0.3656806457050995</v>
      </c>
      <c r="AL38" s="6">
        <f t="shared" si="13"/>
        <v>0.5231861110146664</v>
      </c>
      <c r="AM38" s="6">
        <f t="shared" si="14"/>
        <v>0.5610170435984221</v>
      </c>
    </row>
    <row r="39" spans="1:39" ht="13.5">
      <c r="A39" t="s">
        <v>20</v>
      </c>
      <c r="B39">
        <v>2005</v>
      </c>
      <c r="C39" s="32">
        <f>Base_2010May!C39</f>
        <v>156.060399753166</v>
      </c>
      <c r="D39" s="32">
        <f>Base_2010May!D39</f>
        <v>9885.66087517957</v>
      </c>
      <c r="E39" s="32">
        <f>Base_2010May!E39</f>
        <v>1640.19251618587</v>
      </c>
      <c r="F39" s="33">
        <f>Base_2010May!F39</f>
        <v>0.383742662054434</v>
      </c>
      <c r="G39" s="33">
        <f>Base_2010May!G39</f>
        <v>0.483713795317321</v>
      </c>
      <c r="H39" s="33">
        <f>Base_2010May!H39</f>
        <v>0.396073344645675</v>
      </c>
      <c r="I39" s="33">
        <f>Base_2010May!I39</f>
        <v>0.49602445932614075</v>
      </c>
      <c r="J39" s="33">
        <f>Base_2010May!J39</f>
        <v>0.5255999395046917</v>
      </c>
      <c r="L39" t="s">
        <v>21</v>
      </c>
      <c r="M39">
        <v>2005</v>
      </c>
      <c r="N39" s="4">
        <v>160.832777838598</v>
      </c>
      <c r="O39" s="4">
        <v>9932.30675144866</v>
      </c>
      <c r="P39" s="4">
        <v>1426.04540140388</v>
      </c>
      <c r="Q39" s="1">
        <v>0.752410214190968</v>
      </c>
      <c r="R39" s="1">
        <v>0.756558593276747</v>
      </c>
      <c r="S39" s="1">
        <v>0.755720226899456</v>
      </c>
      <c r="T39" s="1">
        <v>0.756390920001289</v>
      </c>
      <c r="U39" s="1">
        <v>0.756139410088101</v>
      </c>
      <c r="V39" s="1"/>
      <c r="W39" s="1"/>
      <c r="Y39" t="s">
        <v>22</v>
      </c>
      <c r="Z39">
        <v>2005</v>
      </c>
      <c r="AA39" s="7">
        <f t="shared" si="5"/>
        <v>0.3814016925366489</v>
      </c>
      <c r="AB39" s="7">
        <f t="shared" si="6"/>
        <v>0.4060656656781048</v>
      </c>
      <c r="AC39" s="7">
        <f t="shared" si="7"/>
        <v>0.31013996998906196</v>
      </c>
      <c r="AD39" s="7">
        <f t="shared" si="8"/>
        <v>0.4239413621443209</v>
      </c>
      <c r="AE39" s="7">
        <f t="shared" si="9"/>
        <v>0.46232078834608037</v>
      </c>
      <c r="AG39" s="5" t="s">
        <v>9</v>
      </c>
      <c r="AH39" s="5">
        <v>2005</v>
      </c>
      <c r="AI39" s="6">
        <f t="shared" si="10"/>
        <v>0.3814016925366489</v>
      </c>
      <c r="AJ39" s="6">
        <f t="shared" si="11"/>
        <v>0.4060656656781048</v>
      </c>
      <c r="AK39" s="6">
        <f t="shared" si="12"/>
        <v>0.31013996998906196</v>
      </c>
      <c r="AL39" s="6">
        <f t="shared" si="13"/>
        <v>0.4239413621443209</v>
      </c>
      <c r="AM39" s="6">
        <f t="shared" si="14"/>
        <v>0.46232078834608037</v>
      </c>
    </row>
    <row r="40" spans="1:39" ht="13.5">
      <c r="A40" s="15" t="s">
        <v>20</v>
      </c>
      <c r="B40" s="15">
        <v>2006</v>
      </c>
      <c r="C40" s="34">
        <f>Base_2010May!C40</f>
        <v>190.842035647282</v>
      </c>
      <c r="D40" s="34">
        <f>Base_2010May!D40</f>
        <v>9640.02868034616</v>
      </c>
      <c r="E40" s="34">
        <f>Base_2010May!E40</f>
        <v>1245.77409365569</v>
      </c>
      <c r="F40" s="35">
        <f>Base_2010May!F40</f>
        <v>0.469268506981952</v>
      </c>
      <c r="G40" s="35">
        <f>Base_2010May!G40</f>
        <v>0.471694803090579</v>
      </c>
      <c r="H40" s="35">
        <f>Base_2010May!H40</f>
        <v>0.300829266734214</v>
      </c>
      <c r="I40" s="35">
        <f>Base_2010May!I40</f>
        <v>0.3788757820297278</v>
      </c>
      <c r="J40" s="35">
        <f>Base_2010May!J40</f>
        <v>0.42361449993374445</v>
      </c>
      <c r="K40" s="15"/>
      <c r="L40" s="15" t="s">
        <v>21</v>
      </c>
      <c r="M40" s="15">
        <v>2006</v>
      </c>
      <c r="N40" s="16">
        <v>157.145910294154</v>
      </c>
      <c r="O40" s="16">
        <v>9709.66483321165</v>
      </c>
      <c r="P40" s="16">
        <v>1300.13590845815</v>
      </c>
      <c r="Q40" s="17">
        <v>0.735162257424392</v>
      </c>
      <c r="R40" s="17">
        <v>0.7395996268774</v>
      </c>
      <c r="S40" s="17">
        <v>0.688995597736829</v>
      </c>
      <c r="T40" s="17">
        <v>0.729478821049285</v>
      </c>
      <c r="U40" s="17">
        <v>0.714297612307114</v>
      </c>
      <c r="V40" s="17"/>
      <c r="W40" s="17" t="s">
        <v>16</v>
      </c>
      <c r="X40" s="15"/>
      <c r="Y40" s="15" t="s">
        <v>22</v>
      </c>
      <c r="Z40" s="15">
        <v>2006</v>
      </c>
      <c r="AA40" s="18">
        <f t="shared" si="5"/>
        <v>0.37265858966603665</v>
      </c>
      <c r="AB40" s="18">
        <f t="shared" si="6"/>
        <v>0.39696332510414156</v>
      </c>
      <c r="AC40" s="18">
        <f t="shared" si="7"/>
        <v>0.28275685418848195</v>
      </c>
      <c r="AD40" s="18">
        <f t="shared" si="8"/>
        <v>0.4088576910078986</v>
      </c>
      <c r="AE40" s="18">
        <f t="shared" si="9"/>
        <v>0.4367377640018403</v>
      </c>
      <c r="AF40" s="15"/>
      <c r="AG40" s="19" t="s">
        <v>9</v>
      </c>
      <c r="AH40" s="19">
        <v>2006</v>
      </c>
      <c r="AI40" s="20">
        <f t="shared" si="10"/>
        <v>0.37265858966603665</v>
      </c>
      <c r="AJ40" s="20">
        <f t="shared" si="11"/>
        <v>0.39696332510414156</v>
      </c>
      <c r="AK40" s="20">
        <f t="shared" si="12"/>
        <v>0.28275685418848195</v>
      </c>
      <c r="AL40" s="20">
        <f t="shared" si="13"/>
        <v>0.4088576910078986</v>
      </c>
      <c r="AM40" s="20">
        <f t="shared" si="14"/>
        <v>0.4367377640018403</v>
      </c>
    </row>
    <row r="41" spans="1:39" ht="13.5">
      <c r="A41" s="15" t="s">
        <v>20</v>
      </c>
      <c r="B41" s="15">
        <v>2007</v>
      </c>
      <c r="C41" s="34">
        <f>Base_2010May!C41</f>
        <v>0</v>
      </c>
      <c r="D41" s="34">
        <f>Base_2010May!D41</f>
        <v>0</v>
      </c>
      <c r="E41" s="34">
        <f>Base_2010May!E41</f>
        <v>0</v>
      </c>
      <c r="F41" s="35">
        <f>Base_2010May!F41</f>
        <v>0</v>
      </c>
      <c r="G41" s="35">
        <f>Base_2010May!G41</f>
        <v>0</v>
      </c>
      <c r="H41" s="35">
        <f>Base_2010May!H41</f>
        <v>0</v>
      </c>
      <c r="I41" s="35">
        <f>Base_2010May!I41</f>
        <v>0.3143146410661217</v>
      </c>
      <c r="J41" s="35">
        <f>Base_2010May!J41</f>
        <v>0.37524641745178583</v>
      </c>
      <c r="K41" s="15"/>
      <c r="L41" s="15" t="s">
        <v>21</v>
      </c>
      <c r="M41" s="15">
        <v>2007</v>
      </c>
      <c r="N41" s="16">
        <v>113.961957620398</v>
      </c>
      <c r="O41" s="16">
        <v>7101.87978413064</v>
      </c>
      <c r="P41" s="16">
        <v>692.780953330623</v>
      </c>
      <c r="Q41" s="17">
        <v>0.533138469005585</v>
      </c>
      <c r="R41" s="17">
        <v>0.540960757008313</v>
      </c>
      <c r="S41" s="17">
        <v>0.36713317733589</v>
      </c>
      <c r="T41" s="17">
        <v>0.506195241073828</v>
      </c>
      <c r="U41" s="17">
        <v>0.454046967172101</v>
      </c>
      <c r="V41" s="17"/>
      <c r="W41" s="21">
        <v>1</v>
      </c>
      <c r="X41" s="15"/>
      <c r="Y41" s="15" t="s">
        <v>22</v>
      </c>
      <c r="Z41" s="15">
        <v>2007</v>
      </c>
      <c r="AA41" s="18">
        <f aca="true" t="shared" si="15" ref="AA41:AE43">Q41*F$45*$W41</f>
        <v>0.2702514008980725</v>
      </c>
      <c r="AB41" s="18">
        <f t="shared" si="15"/>
        <v>0.2903484169665086</v>
      </c>
      <c r="AC41" s="18">
        <f t="shared" si="15"/>
        <v>0.15066775844824734</v>
      </c>
      <c r="AD41" s="18">
        <f t="shared" si="15"/>
        <v>0.2837118933308266</v>
      </c>
      <c r="AE41" s="18">
        <f t="shared" si="15"/>
        <v>0.27761461578188934</v>
      </c>
      <c r="AF41" s="15"/>
      <c r="AG41" s="19" t="s">
        <v>9</v>
      </c>
      <c r="AH41" s="19">
        <v>2007</v>
      </c>
      <c r="AI41" s="20">
        <f t="shared" si="10"/>
        <v>0.2702514008980725</v>
      </c>
      <c r="AJ41" s="20">
        <f t="shared" si="11"/>
        <v>0.2903484169665086</v>
      </c>
      <c r="AK41" s="20">
        <f t="shared" si="12"/>
        <v>0.15066775844824734</v>
      </c>
      <c r="AL41" s="20">
        <f t="shared" si="13"/>
        <v>0.2837118933308266</v>
      </c>
      <c r="AM41" s="20">
        <f t="shared" si="14"/>
        <v>0.27761461578188934</v>
      </c>
    </row>
    <row r="42" spans="1:39" ht="13.5">
      <c r="A42" s="15" t="s">
        <v>20</v>
      </c>
      <c r="B42" s="15">
        <v>2008</v>
      </c>
      <c r="C42" s="34">
        <f>Base_2010May!C42</f>
        <v>0</v>
      </c>
      <c r="D42" s="34">
        <f>Base_2010May!D42</f>
        <v>0</v>
      </c>
      <c r="E42" s="34">
        <f>Base_2010May!E42</f>
        <v>0</v>
      </c>
      <c r="F42" s="35">
        <f>Base_2010May!F42</f>
        <v>0</v>
      </c>
      <c r="G42" s="35">
        <f>Base_2010May!G42</f>
        <v>0</v>
      </c>
      <c r="H42" s="35">
        <f>Base_2010May!H42</f>
        <v>0</v>
      </c>
      <c r="I42" s="35">
        <f>Base_2010May!I42</f>
        <v>0.4810828470997106</v>
      </c>
      <c r="J42" s="35">
        <f>Base_2010May!J42</f>
        <v>0.613816606621584</v>
      </c>
      <c r="L42" s="15" t="s">
        <v>21</v>
      </c>
      <c r="M42" s="15">
        <v>2008</v>
      </c>
      <c r="N42" s="16">
        <v>240.669400199661</v>
      </c>
      <c r="O42" s="16">
        <v>14753.4668646782</v>
      </c>
      <c r="P42" s="16">
        <v>1512.98428446185</v>
      </c>
      <c r="Q42" s="17">
        <v>1.1259030490362</v>
      </c>
      <c r="R42" s="17">
        <v>1.12379353723324</v>
      </c>
      <c r="S42" s="17">
        <v>0.801792723866437</v>
      </c>
      <c r="T42" s="17">
        <v>1.05939337455988</v>
      </c>
      <c r="U42" s="17">
        <v>0.962793130549837</v>
      </c>
      <c r="V42" s="17"/>
      <c r="W42" s="21">
        <v>1</v>
      </c>
      <c r="Y42" s="15" t="s">
        <v>22</v>
      </c>
      <c r="Z42" s="15">
        <v>2008</v>
      </c>
      <c r="AA42" s="18">
        <f t="shared" si="15"/>
        <v>0.5707276701397751</v>
      </c>
      <c r="AB42" s="18">
        <f t="shared" si="15"/>
        <v>0.6031706927085844</v>
      </c>
      <c r="AC42" s="18">
        <f t="shared" si="15"/>
        <v>0.3290476587316073</v>
      </c>
      <c r="AD42" s="18">
        <f t="shared" si="15"/>
        <v>0.5937679292300586</v>
      </c>
      <c r="AE42" s="18">
        <f t="shared" si="15"/>
        <v>0.5886735609748585</v>
      </c>
      <c r="AG42" s="19" t="s">
        <v>9</v>
      </c>
      <c r="AH42" s="19">
        <v>2008</v>
      </c>
      <c r="AI42" s="20">
        <f t="shared" si="10"/>
        <v>0.5707276701397751</v>
      </c>
      <c r="AJ42" s="20">
        <f t="shared" si="11"/>
        <v>0.6031706927085844</v>
      </c>
      <c r="AK42" s="20">
        <f t="shared" si="12"/>
        <v>0.3290476587316073</v>
      </c>
      <c r="AL42" s="20">
        <f t="shared" si="13"/>
        <v>0.5937679292300586</v>
      </c>
      <c r="AM42" s="20">
        <f t="shared" si="14"/>
        <v>0.5886735609748585</v>
      </c>
    </row>
    <row r="43" spans="1:39" ht="13.5">
      <c r="A43" s="8" t="s">
        <v>20</v>
      </c>
      <c r="B43" s="8">
        <v>2009</v>
      </c>
      <c r="C43" s="36">
        <f>Base_2010May!C43</f>
        <v>0</v>
      </c>
      <c r="D43" s="36">
        <f>Base_2010May!D43</f>
        <v>0</v>
      </c>
      <c r="E43" s="36">
        <f>Base_2010May!E43</f>
        <v>0</v>
      </c>
      <c r="F43" s="37">
        <f>Base_2010May!F43</f>
        <v>0</v>
      </c>
      <c r="G43" s="37">
        <f>Base_2010May!G43</f>
        <v>0</v>
      </c>
      <c r="H43" s="37">
        <f>Base_2010May!H43</f>
        <v>0</v>
      </c>
      <c r="I43" s="37">
        <f>Base_2010May!I43</f>
        <v>0.7456810807129994</v>
      </c>
      <c r="J43" s="37">
        <f>Base_2010May!J43</f>
        <v>1.0009375509343124</v>
      </c>
      <c r="L43" s="8" t="s">
        <v>21</v>
      </c>
      <c r="M43" s="8">
        <v>2009</v>
      </c>
      <c r="N43" s="9">
        <v>274.470689307298</v>
      </c>
      <c r="O43" s="9">
        <v>16794.6532526053</v>
      </c>
      <c r="P43" s="9">
        <v>1003.97119415713</v>
      </c>
      <c r="Q43" s="10">
        <v>1.28403272582964</v>
      </c>
      <c r="R43" s="10">
        <v>1.27927374348447</v>
      </c>
      <c r="S43" s="10">
        <v>0.532045710397449</v>
      </c>
      <c r="T43" s="10">
        <v>1.12982813686707</v>
      </c>
      <c r="U43" s="10">
        <v>0.90565972694096</v>
      </c>
      <c r="V43" s="17"/>
      <c r="W43" s="21">
        <v>0.925</v>
      </c>
      <c r="Y43" s="8" t="s">
        <v>22</v>
      </c>
      <c r="Z43" s="8">
        <v>2009</v>
      </c>
      <c r="AA43" s="11">
        <f t="shared" si="15"/>
        <v>0.6020682963125026</v>
      </c>
      <c r="AB43" s="11">
        <f t="shared" si="15"/>
        <v>0.6351245794908748</v>
      </c>
      <c r="AC43" s="11">
        <f t="shared" si="15"/>
        <v>0.2019702360389784</v>
      </c>
      <c r="AD43" s="11">
        <f t="shared" si="15"/>
        <v>0.5857517609832232</v>
      </c>
      <c r="AE43" s="11">
        <f t="shared" si="15"/>
        <v>0.5122103342921462</v>
      </c>
      <c r="AG43" s="12" t="s">
        <v>9</v>
      </c>
      <c r="AH43" s="12">
        <v>2009</v>
      </c>
      <c r="AI43" s="13">
        <f>AA43</f>
        <v>0.6020682963125026</v>
      </c>
      <c r="AJ43" s="13">
        <f>AB43</f>
        <v>0.6351245794908748</v>
      </c>
      <c r="AK43" s="13">
        <f>AC43</f>
        <v>0.2019702360389784</v>
      </c>
      <c r="AL43" s="13">
        <f>AD43</f>
        <v>0.5857517609832232</v>
      </c>
      <c r="AM43" s="13">
        <f>AE43</f>
        <v>0.5122103342921462</v>
      </c>
    </row>
    <row r="45" spans="2:10" ht="13.5">
      <c r="B45" s="2" t="s">
        <v>24</v>
      </c>
      <c r="C45" s="2"/>
      <c r="D45" s="2"/>
      <c r="E45" s="2"/>
      <c r="F45" s="14">
        <f>AVERAGE(F20:F43)</f>
        <v>0.5069065854545217</v>
      </c>
      <c r="G45" s="14">
        <f>AVERAGE(G20:G43)</f>
        <v>0.5367273193202197</v>
      </c>
      <c r="H45" s="14">
        <f>AVERAGE(H20:H43)</f>
        <v>0.4103899286399863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85" zoomScaleNormal="85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X52" sqref="AX52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20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21</v>
      </c>
      <c r="M2" s="2" t="s">
        <v>8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22</v>
      </c>
      <c r="Z2" s="2" t="s">
        <v>8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23</v>
      </c>
      <c r="AH2" s="3" t="s">
        <v>8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20</v>
      </c>
      <c r="B3">
        <v>1969</v>
      </c>
      <c r="C3" s="32">
        <f>Base_2010May!C3</f>
        <v>1239.68404357065</v>
      </c>
      <c r="D3" s="32">
        <f>Base_2010May!D3</f>
        <v>50115.6487491708</v>
      </c>
      <c r="E3" s="32">
        <f>Base_2010May!E3</f>
        <v>12959.3674949331</v>
      </c>
      <c r="F3" s="33">
        <f>Base_2010May!F3</f>
        <v>3.04830473162078</v>
      </c>
      <c r="G3" s="33">
        <f>Base_2010May!G3</f>
        <v>2.45220132142261</v>
      </c>
      <c r="H3" s="33">
        <f>Base_2010May!H3</f>
        <v>3.12942534340214</v>
      </c>
      <c r="I3" s="33">
        <f>Base_2010May!I3</f>
        <v>2.527765926919344</v>
      </c>
      <c r="J3" s="33">
        <f>Base_2010May!J3</f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20</v>
      </c>
      <c r="B4">
        <v>1970</v>
      </c>
      <c r="C4" s="32">
        <f>Base_2010May!C4</f>
        <v>1017.51928850988</v>
      </c>
      <c r="D4" s="32">
        <f>Base_2010May!D4</f>
        <v>43202.7692649733</v>
      </c>
      <c r="E4" s="32">
        <f>Base_2010May!E4</f>
        <v>11617.6068403879</v>
      </c>
      <c r="F4" s="33">
        <f>Base_2010May!F4</f>
        <v>2.5020156367797</v>
      </c>
      <c r="G4" s="33">
        <f>Base_2010May!G4</f>
        <v>2.11394824819935</v>
      </c>
      <c r="H4" s="33">
        <f>Base_2010May!H4</f>
        <v>2.80541726208526</v>
      </c>
      <c r="I4" s="33">
        <f>Base_2010May!I4</f>
        <v>2.4443365788578584</v>
      </c>
      <c r="J4" s="33">
        <f>Base_2010May!J4</f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20</v>
      </c>
      <c r="B5">
        <v>1971</v>
      </c>
      <c r="C5" s="32">
        <f>Base_2010May!C5</f>
        <v>964.070954599073</v>
      </c>
      <c r="D5" s="32">
        <f>Base_2010May!D5</f>
        <v>40154.3712123683</v>
      </c>
      <c r="E5" s="32">
        <f>Base_2010May!E5</f>
        <v>9693.82463209171</v>
      </c>
      <c r="F5" s="33">
        <f>Base_2010May!F5</f>
        <v>2.37058956091583</v>
      </c>
      <c r="G5" s="33">
        <f>Base_2010May!G5</f>
        <v>1.96478753853292</v>
      </c>
      <c r="H5" s="33">
        <f>Base_2010May!H5</f>
        <v>2.34086273809463</v>
      </c>
      <c r="I5" s="33">
        <f>Base_2010May!I5</f>
        <v>2.2208218963515938</v>
      </c>
      <c r="J5" s="33">
        <f>Base_2010May!J5</f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20</v>
      </c>
      <c r="B6">
        <v>1972</v>
      </c>
      <c r="C6" s="32">
        <f>Base_2010May!C6</f>
        <v>872.932413325642</v>
      </c>
      <c r="D6" s="32">
        <f>Base_2010May!D6</f>
        <v>43774.1379891525</v>
      </c>
      <c r="E6" s="32">
        <f>Base_2010May!E6</f>
        <v>9409.27925103732</v>
      </c>
      <c r="F6" s="33">
        <f>Base_2010May!F6</f>
        <v>2.14648564666634</v>
      </c>
      <c r="G6" s="33">
        <f>Base_2010May!G6</f>
        <v>2.14190580587688</v>
      </c>
      <c r="H6" s="33">
        <f>Base_2010May!H6</f>
        <v>2.272150779184</v>
      </c>
      <c r="I6" s="33">
        <f>Base_2010May!I6</f>
        <v>2.2306058903316393</v>
      </c>
      <c r="J6" s="33">
        <f>Base_2010May!J6</f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20</v>
      </c>
      <c r="B7">
        <v>1973</v>
      </c>
      <c r="C7" s="32">
        <f>Base_2010May!C7</f>
        <v>555.074795428754</v>
      </c>
      <c r="D7" s="32">
        <f>Base_2010May!D7</f>
        <v>33789.0602011823</v>
      </c>
      <c r="E7" s="32">
        <f>Base_2010May!E7</f>
        <v>7809.43014605892</v>
      </c>
      <c r="F7" s="33">
        <f>Base_2010May!F7</f>
        <v>1.36489384862561</v>
      </c>
      <c r="G7" s="33">
        <f>Base_2010May!G7</f>
        <v>1.65332745645318</v>
      </c>
      <c r="H7" s="33">
        <f>Base_2010May!H7</f>
        <v>1.88581955301142</v>
      </c>
      <c r="I7" s="33">
        <f>Base_2010May!I7</f>
        <v>1.9238887819454404</v>
      </c>
      <c r="J7" s="33">
        <f>Base_2010May!J7</f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20</v>
      </c>
      <c r="B8">
        <v>1974</v>
      </c>
      <c r="C8" s="32">
        <f>Base_2010May!C8</f>
        <v>790.05673689619</v>
      </c>
      <c r="D8" s="32">
        <f>Base_2010May!D8</f>
        <v>38703.6572315992</v>
      </c>
      <c r="E8" s="32">
        <f>Base_2010May!E8</f>
        <v>8650.43641960955</v>
      </c>
      <c r="F8" s="33">
        <f>Base_2010May!F8</f>
        <v>1.94269959496519</v>
      </c>
      <c r="G8" s="33">
        <f>Base_2010May!G8</f>
        <v>1.89380286948367</v>
      </c>
      <c r="H8" s="33">
        <f>Base_2010May!H8</f>
        <v>2.08890557147941</v>
      </c>
      <c r="I8" s="33">
        <f>Base_2010May!I8</f>
        <v>1.9628971894240328</v>
      </c>
      <c r="J8" s="33">
        <f>Base_2010May!J8</f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20</v>
      </c>
      <c r="B9">
        <v>1975</v>
      </c>
      <c r="C9" s="32">
        <f>Base_2010May!C9</f>
        <v>482.235017516767</v>
      </c>
      <c r="D9" s="32">
        <f>Base_2010May!D9</f>
        <v>26404.9603512053</v>
      </c>
      <c r="E9" s="32">
        <f>Base_2010May!E9</f>
        <v>5693.2285474762</v>
      </c>
      <c r="F9" s="33">
        <f>Base_2010May!F9</f>
        <v>1.1857854372438</v>
      </c>
      <c r="G9" s="33">
        <f>Base_2010May!G9</f>
        <v>1.29201716991459</v>
      </c>
      <c r="H9" s="33">
        <f>Base_2010May!H9</f>
        <v>1.37479963502992</v>
      </c>
      <c r="I9" s="33">
        <f>Base_2010May!I9</f>
        <v>1.4857063479912873</v>
      </c>
      <c r="J9" s="33">
        <f>Base_2010May!J9</f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20</v>
      </c>
      <c r="B10">
        <v>1976</v>
      </c>
      <c r="C10" s="32">
        <f>Base_2010May!C10</f>
        <v>601.496505284788</v>
      </c>
      <c r="D10" s="32">
        <f>Base_2010May!D10</f>
        <v>35104.7285064065</v>
      </c>
      <c r="E10" s="32">
        <f>Base_2010May!E10</f>
        <v>7709.2313489449</v>
      </c>
      <c r="F10" s="33">
        <f>Base_2010May!F10</f>
        <v>1.47904189992785</v>
      </c>
      <c r="G10" s="33">
        <f>Base_2010May!G10</f>
        <v>1.71770422572882</v>
      </c>
      <c r="H10" s="33">
        <f>Base_2010May!H10</f>
        <v>1.86162356850912</v>
      </c>
      <c r="I10" s="33">
        <f>Base_2010May!I10</f>
        <v>1.926389951574337</v>
      </c>
      <c r="J10" s="33">
        <f>Base_2010May!J10</f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20</v>
      </c>
      <c r="B11">
        <v>1977</v>
      </c>
      <c r="C11" s="32">
        <f>Base_2010May!C11</f>
        <v>643.069316972899</v>
      </c>
      <c r="D11" s="32">
        <f>Base_2010May!D11</f>
        <v>32132.3550454891</v>
      </c>
      <c r="E11" s="32">
        <f>Base_2010May!E11</f>
        <v>6706.96109874844</v>
      </c>
      <c r="F11" s="33">
        <f>Base_2010May!F11</f>
        <v>1.58126681702095</v>
      </c>
      <c r="G11" s="33">
        <f>Base_2010May!G11</f>
        <v>1.57226346399981</v>
      </c>
      <c r="H11" s="33">
        <f>Base_2010May!H11</f>
        <v>1.61959555879883</v>
      </c>
      <c r="I11" s="33">
        <f>Base_2010May!I11</f>
        <v>1.6326482444552686</v>
      </c>
      <c r="J11" s="33">
        <f>Base_2010May!J11</f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20</v>
      </c>
      <c r="B12">
        <v>1978</v>
      </c>
      <c r="C12" s="32">
        <f>Base_2010May!C12</f>
        <v>645.484404295684</v>
      </c>
      <c r="D12" s="32">
        <f>Base_2010May!D12</f>
        <v>26813.6621148918</v>
      </c>
      <c r="E12" s="32">
        <f>Base_2010May!E12</f>
        <v>5092.30945359974</v>
      </c>
      <c r="F12" s="33">
        <f>Base_2010May!F12</f>
        <v>1.58720536414633</v>
      </c>
      <c r="G12" s="33">
        <f>Base_2010May!G12</f>
        <v>1.31201529485149</v>
      </c>
      <c r="H12" s="33">
        <f>Base_2010May!H12</f>
        <v>1.22968981833195</v>
      </c>
      <c r="I12" s="33">
        <f>Base_2010May!I12</f>
        <v>1.3371813373714412</v>
      </c>
      <c r="J12" s="33">
        <f>Base_2010May!J12</f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20</v>
      </c>
      <c r="B13">
        <v>1979</v>
      </c>
      <c r="C13" s="32">
        <f>Base_2010May!C13</f>
        <v>466.329785061788</v>
      </c>
      <c r="D13" s="32">
        <f>Base_2010May!D13</f>
        <v>21351.2108054169</v>
      </c>
      <c r="E13" s="32">
        <f>Base_2010May!E13</f>
        <v>5822.69016951932</v>
      </c>
      <c r="F13" s="33">
        <f>Base_2010May!F13</f>
        <v>1.14667547563584</v>
      </c>
      <c r="G13" s="33">
        <f>Base_2010May!G13</f>
        <v>1.04473290594452</v>
      </c>
      <c r="H13" s="33">
        <f>Base_2010May!H13</f>
        <v>1.40606200035585</v>
      </c>
      <c r="I13" s="33">
        <f>Base_2010May!I13</f>
        <v>1.2399155759821472</v>
      </c>
      <c r="J13" s="33">
        <f>Base_2010May!J13</f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20</v>
      </c>
      <c r="B14">
        <v>1980</v>
      </c>
      <c r="C14" s="32">
        <f>Base_2010May!C14</f>
        <v>459.671540218219</v>
      </c>
      <c r="D14" s="32">
        <f>Base_2010May!D14</f>
        <v>23845.6188532271</v>
      </c>
      <c r="E14" s="32">
        <f>Base_2010May!E14</f>
        <v>5273.1594264201</v>
      </c>
      <c r="F14" s="33">
        <f>Base_2010May!F14</f>
        <v>1.1303032722779</v>
      </c>
      <c r="G14" s="33">
        <f>Base_2010May!G14</f>
        <v>1.16678641345516</v>
      </c>
      <c r="H14" s="33">
        <f>Base_2010May!H14</f>
        <v>1.27336143182072</v>
      </c>
      <c r="I14" s="33">
        <f>Base_2010May!I14</f>
        <v>1.318454529502111</v>
      </c>
      <c r="J14" s="33">
        <f>Base_2010May!J14</f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20</v>
      </c>
      <c r="B15">
        <v>1981</v>
      </c>
      <c r="C15" s="32">
        <f>Base_2010May!C15</f>
        <v>480.812339832408</v>
      </c>
      <c r="D15" s="32">
        <f>Base_2010May!D15</f>
        <v>25022.3148008243</v>
      </c>
      <c r="E15" s="32">
        <f>Base_2010May!E15</f>
        <v>4879.80360298142</v>
      </c>
      <c r="F15" s="33">
        <f>Base_2010May!F15</f>
        <v>1.18228716271224</v>
      </c>
      <c r="G15" s="33">
        <f>Base_2010May!G15</f>
        <v>1.2243631470629</v>
      </c>
      <c r="H15" s="33">
        <f>Base_2010May!H15</f>
        <v>1.17837395011491</v>
      </c>
      <c r="I15" s="33">
        <f>Base_2010May!I15</f>
        <v>1.2702710216562938</v>
      </c>
      <c r="J15" s="33">
        <f>Base_2010May!J15</f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20</v>
      </c>
      <c r="B16">
        <v>1982</v>
      </c>
      <c r="C16" s="32">
        <f>Base_2010May!C16</f>
        <v>335.426429243821</v>
      </c>
      <c r="D16" s="32">
        <f>Base_2010May!D16</f>
        <v>18850.9323685897</v>
      </c>
      <c r="E16" s="32">
        <f>Base_2010May!E16</f>
        <v>3699.39814564181</v>
      </c>
      <c r="F16" s="33">
        <f>Base_2010May!F16</f>
        <v>0.824792395027973</v>
      </c>
      <c r="G16" s="33">
        <f>Base_2010May!G16</f>
        <v>0.922392155305958</v>
      </c>
      <c r="H16" s="33">
        <f>Base_2010May!H16</f>
        <v>0.893329887961951</v>
      </c>
      <c r="I16" s="33">
        <f>Base_2010May!I16</f>
        <v>1.0127386200745467</v>
      </c>
      <c r="J16" s="33">
        <f>Base_2010May!J16</f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20</v>
      </c>
      <c r="B17">
        <v>1983</v>
      </c>
      <c r="C17" s="32">
        <f>Base_2010May!C17</f>
        <v>351.188479454315</v>
      </c>
      <c r="D17" s="32">
        <f>Base_2010May!D17</f>
        <v>19124.3732554433</v>
      </c>
      <c r="E17" s="32">
        <f>Base_2010May!E17</f>
        <v>3792.15083126671</v>
      </c>
      <c r="F17" s="33">
        <f>Base_2010May!F17</f>
        <v>0.863550280543949</v>
      </c>
      <c r="G17" s="33">
        <f>Base_2010May!G17</f>
        <v>0.935771850487185</v>
      </c>
      <c r="H17" s="33">
        <f>Base_2010May!H17</f>
        <v>0.915727787024284</v>
      </c>
      <c r="I17" s="33">
        <f>Base_2010May!I17</f>
        <v>1.0201972662659513</v>
      </c>
      <c r="J17" s="33">
        <f>Base_2010May!J17</f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20</v>
      </c>
      <c r="B18">
        <v>1984</v>
      </c>
      <c r="C18" s="32">
        <f>Base_2010May!C18</f>
        <v>334.339021484502</v>
      </c>
      <c r="D18" s="32">
        <f>Base_2010May!D18</f>
        <v>19334.8055467414</v>
      </c>
      <c r="E18" s="32">
        <f>Base_2010May!E18</f>
        <v>4238.6343079056</v>
      </c>
      <c r="F18" s="33">
        <f>Base_2010May!F18</f>
        <v>0.822118528057494</v>
      </c>
      <c r="G18" s="33">
        <f>Base_2010May!G18</f>
        <v>0.946068481493078</v>
      </c>
      <c r="H18" s="33">
        <f>Base_2010May!H18</f>
        <v>1.02354452327706</v>
      </c>
      <c r="I18" s="33">
        <f>Base_2010May!I18</f>
        <v>1.085290836499453</v>
      </c>
      <c r="J18" s="33">
        <f>Base_2010May!J18</f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20</v>
      </c>
      <c r="B19">
        <v>1985</v>
      </c>
      <c r="C19" s="32">
        <f>Base_2010May!C19</f>
        <v>266.873997480962</v>
      </c>
      <c r="D19" s="32">
        <f>Base_2010May!D19</f>
        <v>15623.190253288</v>
      </c>
      <c r="E19" s="32">
        <f>Base_2010May!E19</f>
        <v>3528.0480555407</v>
      </c>
      <c r="F19" s="33">
        <f>Base_2010May!F19</f>
        <v>0.6562262969237</v>
      </c>
      <c r="G19" s="33">
        <f>Base_2010May!G19</f>
        <v>0.764455988102592</v>
      </c>
      <c r="H19" s="33">
        <f>Base_2010May!H19</f>
        <v>0.85195230415886</v>
      </c>
      <c r="I19" s="33">
        <f>Base_2010May!I19</f>
        <v>0.9093896993118833</v>
      </c>
      <c r="J19" s="33">
        <f>Base_2010May!J19</f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20</v>
      </c>
      <c r="B20">
        <v>1986</v>
      </c>
      <c r="C20" s="32">
        <f>Base_2010May!C20</f>
        <v>162.930922180152</v>
      </c>
      <c r="D20" s="32">
        <f>Base_2010May!D20</f>
        <v>9392.4289962681</v>
      </c>
      <c r="E20" s="32">
        <f>Base_2010May!E20</f>
        <v>2248.93363074917</v>
      </c>
      <c r="F20" s="33">
        <f>Base_2010May!F20</f>
        <v>0.400636842576886</v>
      </c>
      <c r="G20" s="33">
        <f>Base_2010May!G20</f>
        <v>0.45957953994156</v>
      </c>
      <c r="H20" s="33">
        <f>Base_2010May!H20</f>
        <v>0.543072021257791</v>
      </c>
      <c r="I20" s="33">
        <f>Base_2010May!I20</f>
        <v>0.5703045911405233</v>
      </c>
      <c r="J20" s="33">
        <f>Base_2010May!J20</f>
        <v>0.536372308087993</v>
      </c>
      <c r="L20" t="s">
        <v>21</v>
      </c>
      <c r="M20">
        <v>1986</v>
      </c>
      <c r="N20" s="4">
        <v>857.130243392248</v>
      </c>
      <c r="O20" s="4">
        <v>57600.6270423995</v>
      </c>
      <c r="P20" s="4">
        <v>12760.6024018762</v>
      </c>
      <c r="Q20" s="1">
        <v>0.976984295015437</v>
      </c>
      <c r="R20" s="1">
        <v>1.13304618184616</v>
      </c>
      <c r="S20" s="1">
        <v>1.68757766778677</v>
      </c>
      <c r="T20" s="1">
        <v>1.24395247903428</v>
      </c>
      <c r="U20" s="1">
        <v>1.41031192481646</v>
      </c>
      <c r="V20" s="1"/>
      <c r="W20" s="1"/>
      <c r="Y20" t="s">
        <v>22</v>
      </c>
      <c r="Z20">
        <v>1986</v>
      </c>
      <c r="AA20" s="7">
        <f aca="true" t="shared" si="5" ref="AA20:AA40">Q20*F$45</f>
        <v>0.4952397730289683</v>
      </c>
      <c r="AB20" s="7">
        <f aca="true" t="shared" si="6" ref="AB20:AB40">R20*G$45</f>
        <v>0.6081368398482996</v>
      </c>
      <c r="AC20" s="7">
        <f aca="true" t="shared" si="7" ref="AC20:AC40">S20*H$45</f>
        <v>0.6925648786574471</v>
      </c>
      <c r="AD20" s="7">
        <f aca="true" t="shared" si="8" ref="AD20:AD40">T20*I$45</f>
        <v>0.6972094646557876</v>
      </c>
      <c r="AE20" s="7">
        <f aca="true" t="shared" si="9" ref="AE20:AE40">U20*J$45</f>
        <v>0.8622967037507734</v>
      </c>
      <c r="AG20" s="5" t="s">
        <v>9</v>
      </c>
      <c r="AH20" s="5">
        <v>1986</v>
      </c>
      <c r="AI20" s="6">
        <f aca="true" t="shared" si="10" ref="AI20:AI42">AA20</f>
        <v>0.4952397730289683</v>
      </c>
      <c r="AJ20" s="6">
        <f aca="true" t="shared" si="11" ref="AJ20:AJ42">AB20</f>
        <v>0.6081368398482996</v>
      </c>
      <c r="AK20" s="6">
        <f aca="true" t="shared" si="12" ref="AK20:AK42">AC20</f>
        <v>0.6925648786574471</v>
      </c>
      <c r="AL20" s="6">
        <f aca="true" t="shared" si="13" ref="AL20:AL42">AD20</f>
        <v>0.6972094646557876</v>
      </c>
      <c r="AM20" s="6">
        <f aca="true" t="shared" si="14" ref="AM20:AM42">AE20</f>
        <v>0.8622967037507734</v>
      </c>
    </row>
    <row r="21" spans="1:39" ht="13.5">
      <c r="A21" t="s">
        <v>20</v>
      </c>
      <c r="B21">
        <v>1987</v>
      </c>
      <c r="C21" s="32">
        <f>Base_2010May!C21</f>
        <v>186.480808023574</v>
      </c>
      <c r="D21" s="32">
        <f>Base_2010May!D21</f>
        <v>11044.9335123522</v>
      </c>
      <c r="E21" s="32">
        <f>Base_2010May!E21</f>
        <v>2445.24711258869</v>
      </c>
      <c r="F21" s="33">
        <f>Base_2010May!F21</f>
        <v>0.45854452382675</v>
      </c>
      <c r="G21" s="33">
        <f>Base_2010May!G21</f>
        <v>0.540437991525813</v>
      </c>
      <c r="H21" s="33">
        <f>Base_2010May!H21</f>
        <v>0.590477759659786</v>
      </c>
      <c r="I21" s="33">
        <f>Base_2010May!I21</f>
        <v>0.6168139778759197</v>
      </c>
      <c r="J21" s="33">
        <f>Base_2010May!J21</f>
        <v>0.592615007890207</v>
      </c>
      <c r="L21" t="s">
        <v>21</v>
      </c>
      <c r="M21">
        <v>1987</v>
      </c>
      <c r="N21" s="4">
        <v>734.658750511382</v>
      </c>
      <c r="O21" s="4">
        <v>52905.8458415929</v>
      </c>
      <c r="P21" s="4">
        <v>11536.661995898</v>
      </c>
      <c r="Q21" s="1">
        <v>0.837387394714552</v>
      </c>
      <c r="R21" s="1">
        <v>1.04069642478081</v>
      </c>
      <c r="S21" s="1">
        <v>1.52571270006965</v>
      </c>
      <c r="T21" s="1">
        <v>1.13769967983858</v>
      </c>
      <c r="U21" s="1">
        <v>1.28320456242523</v>
      </c>
      <c r="V21" s="1"/>
      <c r="W21" s="1"/>
      <c r="Y21" t="s">
        <v>22</v>
      </c>
      <c r="Z21">
        <v>1987</v>
      </c>
      <c r="AA21" s="7">
        <f t="shared" si="5"/>
        <v>0.4244771849574114</v>
      </c>
      <c r="AB21" s="7">
        <f t="shared" si="6"/>
        <v>0.5585702022987408</v>
      </c>
      <c r="AC21" s="7">
        <f t="shared" si="7"/>
        <v>0.6261371261067045</v>
      </c>
      <c r="AD21" s="7">
        <f t="shared" si="8"/>
        <v>0.6376569829541362</v>
      </c>
      <c r="AE21" s="7">
        <f t="shared" si="9"/>
        <v>0.7845803789549828</v>
      </c>
      <c r="AG21" s="5" t="s">
        <v>9</v>
      </c>
      <c r="AH21" s="5">
        <v>1987</v>
      </c>
      <c r="AI21" s="6">
        <f t="shared" si="10"/>
        <v>0.4244771849574114</v>
      </c>
      <c r="AJ21" s="6">
        <f t="shared" si="11"/>
        <v>0.5585702022987408</v>
      </c>
      <c r="AK21" s="6">
        <f t="shared" si="12"/>
        <v>0.6261371261067045</v>
      </c>
      <c r="AL21" s="6">
        <f t="shared" si="13"/>
        <v>0.6376569829541362</v>
      </c>
      <c r="AM21" s="6">
        <f t="shared" si="14"/>
        <v>0.7845803789549828</v>
      </c>
    </row>
    <row r="22" spans="1:39" ht="13.5">
      <c r="A22" t="s">
        <v>20</v>
      </c>
      <c r="B22">
        <v>1988</v>
      </c>
      <c r="C22" s="32">
        <f>Base_2010May!C22</f>
        <v>157.487668321038</v>
      </c>
      <c r="D22" s="32">
        <f>Base_2010May!D22</f>
        <v>9094.88912700801</v>
      </c>
      <c r="E22" s="32">
        <f>Base_2010May!E22</f>
        <v>1901.38438140161</v>
      </c>
      <c r="F22" s="33">
        <f>Base_2010May!F22</f>
        <v>0.387252225278468</v>
      </c>
      <c r="G22" s="33">
        <f>Base_2010May!G22</f>
        <v>0.445020661052706</v>
      </c>
      <c r="H22" s="33">
        <f>Base_2010May!H22</f>
        <v>0.459145901451875</v>
      </c>
      <c r="I22" s="33">
        <f>Base_2010May!I22</f>
        <v>0.5061223462033925</v>
      </c>
      <c r="J22" s="33">
        <f>Base_2010May!J22</f>
        <v>0.4980245466671295</v>
      </c>
      <c r="L22" t="s">
        <v>21</v>
      </c>
      <c r="M22">
        <v>1988</v>
      </c>
      <c r="N22" s="4">
        <v>584.413349337063</v>
      </c>
      <c r="O22" s="4">
        <v>39891.5293609814</v>
      </c>
      <c r="P22" s="4">
        <v>8506.21536662846</v>
      </c>
      <c r="Q22" s="1">
        <v>0.66613291095644</v>
      </c>
      <c r="R22" s="1">
        <v>0.78469536446527</v>
      </c>
      <c r="S22" s="1">
        <v>1.1249389831311</v>
      </c>
      <c r="T22" s="1">
        <v>0.852744088198436</v>
      </c>
      <c r="U22" s="1">
        <v>0.954817173798185</v>
      </c>
      <c r="V22" s="1"/>
      <c r="W22" s="1"/>
      <c r="Y22" t="s">
        <v>22</v>
      </c>
      <c r="Z22">
        <v>1988</v>
      </c>
      <c r="AA22" s="7">
        <f t="shared" si="5"/>
        <v>0.33766715935180996</v>
      </c>
      <c r="AB22" s="7">
        <f t="shared" si="6"/>
        <v>0.4211674394524471</v>
      </c>
      <c r="AC22" s="7">
        <f t="shared" si="7"/>
        <v>0.4616636290115109</v>
      </c>
      <c r="AD22" s="7">
        <f t="shared" si="8"/>
        <v>0.4779453067875878</v>
      </c>
      <c r="AE22" s="7">
        <f t="shared" si="9"/>
        <v>0.583796880082365</v>
      </c>
      <c r="AG22" s="5" t="s">
        <v>9</v>
      </c>
      <c r="AH22" s="5">
        <v>1988</v>
      </c>
      <c r="AI22" s="6">
        <f t="shared" si="10"/>
        <v>0.33766715935180996</v>
      </c>
      <c r="AJ22" s="6">
        <f t="shared" si="11"/>
        <v>0.4211674394524471</v>
      </c>
      <c r="AK22" s="6">
        <f t="shared" si="12"/>
        <v>0.4616636290115109</v>
      </c>
      <c r="AL22" s="6">
        <f t="shared" si="13"/>
        <v>0.4779453067875878</v>
      </c>
      <c r="AM22" s="6">
        <f t="shared" si="14"/>
        <v>0.583796880082365</v>
      </c>
    </row>
    <row r="23" spans="1:39" ht="13.5">
      <c r="A23" t="s">
        <v>20</v>
      </c>
      <c r="B23">
        <v>1989</v>
      </c>
      <c r="C23" s="32">
        <f>Base_2010May!C23</f>
        <v>157.721467104065</v>
      </c>
      <c r="D23" s="32">
        <f>Base_2010May!D23</f>
        <v>8468.35097406241</v>
      </c>
      <c r="E23" s="32">
        <f>Base_2010May!E23</f>
        <v>2023.69215967514</v>
      </c>
      <c r="F23" s="33">
        <f>Base_2010May!F23</f>
        <v>0.387827121712961</v>
      </c>
      <c r="G23" s="33">
        <f>Base_2010May!G23</f>
        <v>0.414363616298789</v>
      </c>
      <c r="H23" s="33">
        <f>Base_2010May!H23</f>
        <v>0.48868075808543</v>
      </c>
      <c r="I23" s="33">
        <f>Base_2010May!I23</f>
        <v>0.49116900615568837</v>
      </c>
      <c r="J23" s="33">
        <f>Base_2010May!J23</f>
        <v>0.4631172073365271</v>
      </c>
      <c r="L23" t="s">
        <v>21</v>
      </c>
      <c r="M23">
        <v>1989</v>
      </c>
      <c r="N23" s="4">
        <v>631.913952622185</v>
      </c>
      <c r="O23" s="4">
        <v>41213.6855264252</v>
      </c>
      <c r="P23" s="4">
        <v>9373.97586101194</v>
      </c>
      <c r="Q23" s="1">
        <v>0.720275608371547</v>
      </c>
      <c r="R23" s="1">
        <v>0.810703136810488</v>
      </c>
      <c r="S23" s="1">
        <v>1.23969949248557</v>
      </c>
      <c r="T23" s="1">
        <v>0.896502407945505</v>
      </c>
      <c r="U23" s="1">
        <v>1.02520131464803</v>
      </c>
      <c r="V23" s="1"/>
      <c r="W23" s="1"/>
      <c r="Y23" t="s">
        <v>22</v>
      </c>
      <c r="Z23">
        <v>1989</v>
      </c>
      <c r="AA23" s="7">
        <f t="shared" si="5"/>
        <v>0.3651124492257992</v>
      </c>
      <c r="AB23" s="7">
        <f t="shared" si="6"/>
        <v>0.4351265213847865</v>
      </c>
      <c r="AC23" s="7">
        <f t="shared" si="7"/>
        <v>0.5087601862561802</v>
      </c>
      <c r="AD23" s="7">
        <f t="shared" si="8"/>
        <v>0.5024709339311388</v>
      </c>
      <c r="AE23" s="7">
        <f t="shared" si="9"/>
        <v>0.626831340461795</v>
      </c>
      <c r="AG23" s="5" t="s">
        <v>9</v>
      </c>
      <c r="AH23" s="5">
        <v>1989</v>
      </c>
      <c r="AI23" s="6">
        <f t="shared" si="10"/>
        <v>0.3651124492257992</v>
      </c>
      <c r="AJ23" s="6">
        <f t="shared" si="11"/>
        <v>0.4351265213847865</v>
      </c>
      <c r="AK23" s="6">
        <f t="shared" si="12"/>
        <v>0.5087601862561802</v>
      </c>
      <c r="AL23" s="6">
        <f t="shared" si="13"/>
        <v>0.5024709339311388</v>
      </c>
      <c r="AM23" s="6">
        <f t="shared" si="14"/>
        <v>0.626831340461795</v>
      </c>
    </row>
    <row r="24" spans="1:39" ht="13.5">
      <c r="A24" t="s">
        <v>20</v>
      </c>
      <c r="B24">
        <v>1990</v>
      </c>
      <c r="C24" s="32">
        <f>Base_2010May!C24</f>
        <v>195.622339558483</v>
      </c>
      <c r="D24" s="32">
        <f>Base_2010May!D24</f>
        <v>9968.5880021449</v>
      </c>
      <c r="E24" s="32">
        <f>Base_2010May!E24</f>
        <v>1870.44622304572</v>
      </c>
      <c r="F24" s="33">
        <f>Base_2010May!F24</f>
        <v>0.481022972248059</v>
      </c>
      <c r="G24" s="33">
        <f>Base_2010May!G24</f>
        <v>0.487771490177143</v>
      </c>
      <c r="H24" s="33">
        <f>Base_2010May!H24</f>
        <v>0.451674961463873</v>
      </c>
      <c r="I24" s="33">
        <f>Base_2010May!I24</f>
        <v>0.49896561804265016</v>
      </c>
      <c r="J24" s="33">
        <f>Base_2010May!J24</f>
        <v>0.5025402505377876</v>
      </c>
      <c r="L24" t="s">
        <v>21</v>
      </c>
      <c r="M24">
        <v>1990</v>
      </c>
      <c r="N24" s="4">
        <v>740.677833400221</v>
      </c>
      <c r="O24" s="4">
        <v>40210.3118571504</v>
      </c>
      <c r="P24" s="4">
        <v>7248.0585500599</v>
      </c>
      <c r="Q24" s="1">
        <v>0.84424813670578</v>
      </c>
      <c r="R24" s="1">
        <v>0.790966047766302</v>
      </c>
      <c r="S24" s="1">
        <v>0.958548927289956</v>
      </c>
      <c r="T24" s="1">
        <v>0.824482623671033</v>
      </c>
      <c r="U24" s="1">
        <v>0.874757487528129</v>
      </c>
      <c r="V24" s="1"/>
      <c r="W24" s="1"/>
      <c r="Y24" t="s">
        <v>22</v>
      </c>
      <c r="Z24">
        <v>1990</v>
      </c>
      <c r="AA24" s="7">
        <f t="shared" si="5"/>
        <v>0.4279549402538692</v>
      </c>
      <c r="AB24" s="7">
        <f t="shared" si="6"/>
        <v>0.4245330864909161</v>
      </c>
      <c r="AC24" s="7">
        <f t="shared" si="7"/>
        <v>0.39337882586846046</v>
      </c>
      <c r="AD24" s="7">
        <f t="shared" si="8"/>
        <v>0.4621053443407617</v>
      </c>
      <c r="AE24" s="7">
        <f t="shared" si="9"/>
        <v>0.5348465717433253</v>
      </c>
      <c r="AG24" s="5" t="s">
        <v>9</v>
      </c>
      <c r="AH24" s="5">
        <v>1990</v>
      </c>
      <c r="AI24" s="6">
        <f t="shared" si="10"/>
        <v>0.4279549402538692</v>
      </c>
      <c r="AJ24" s="6">
        <f t="shared" si="11"/>
        <v>0.4245330864909161</v>
      </c>
      <c r="AK24" s="6">
        <f t="shared" si="12"/>
        <v>0.39337882586846046</v>
      </c>
      <c r="AL24" s="6">
        <f t="shared" si="13"/>
        <v>0.4621053443407617</v>
      </c>
      <c r="AM24" s="6">
        <f t="shared" si="14"/>
        <v>0.5348465717433253</v>
      </c>
    </row>
    <row r="25" spans="1:39" ht="13.5">
      <c r="A25" t="s">
        <v>20</v>
      </c>
      <c r="B25">
        <v>1991</v>
      </c>
      <c r="C25" s="32">
        <f>Base_2010May!C25</f>
        <v>193.018875336087</v>
      </c>
      <c r="D25" s="32">
        <f>Base_2010May!D25</f>
        <v>10757.0151173964</v>
      </c>
      <c r="E25" s="32">
        <f>Base_2010May!E25</f>
        <v>2042.93632518565</v>
      </c>
      <c r="F25" s="33">
        <f>Base_2010May!F25</f>
        <v>0.47462121822945</v>
      </c>
      <c r="G25" s="33">
        <f>Base_2010May!G25</f>
        <v>0.526349899558645</v>
      </c>
      <c r="H25" s="33">
        <f>Base_2010May!H25</f>
        <v>0.493327835134891</v>
      </c>
      <c r="I25" s="33">
        <f>Base_2010May!I25</f>
        <v>0.5339361853673523</v>
      </c>
      <c r="J25" s="33">
        <f>Base_2010May!J25</f>
        <v>0.5388309176048353</v>
      </c>
      <c r="L25" t="s">
        <v>21</v>
      </c>
      <c r="M25">
        <v>1991</v>
      </c>
      <c r="N25" s="4">
        <v>617.584598829279</v>
      </c>
      <c r="O25" s="4">
        <v>35454.9034786503</v>
      </c>
      <c r="P25" s="4">
        <v>6994.64592714543</v>
      </c>
      <c r="Q25" s="1">
        <v>0.703942555464694</v>
      </c>
      <c r="R25" s="1">
        <v>0.697423710068961</v>
      </c>
      <c r="S25" s="1">
        <v>0.925035346214595</v>
      </c>
      <c r="T25" s="1">
        <v>0.742946037298088</v>
      </c>
      <c r="U25" s="1">
        <v>0.811229528141778</v>
      </c>
      <c r="V25" s="1"/>
      <c r="W25" s="1"/>
      <c r="Y25" t="s">
        <v>22</v>
      </c>
      <c r="Z25">
        <v>1991</v>
      </c>
      <c r="AA25" s="7">
        <f t="shared" si="5"/>
        <v>0.35683311714673827</v>
      </c>
      <c r="AB25" s="7">
        <f t="shared" si="6"/>
        <v>0.3743263583356755</v>
      </c>
      <c r="AC25" s="7">
        <f t="shared" si="7"/>
        <v>0.37962518972247267</v>
      </c>
      <c r="AD25" s="7">
        <f t="shared" si="8"/>
        <v>0.4164057853197657</v>
      </c>
      <c r="AE25" s="7">
        <f t="shared" si="9"/>
        <v>0.496004136243113</v>
      </c>
      <c r="AG25" s="5" t="s">
        <v>9</v>
      </c>
      <c r="AH25" s="5">
        <v>1991</v>
      </c>
      <c r="AI25" s="6">
        <f t="shared" si="10"/>
        <v>0.35683311714673827</v>
      </c>
      <c r="AJ25" s="6">
        <f t="shared" si="11"/>
        <v>0.3743263583356755</v>
      </c>
      <c r="AK25" s="6">
        <f t="shared" si="12"/>
        <v>0.37962518972247267</v>
      </c>
      <c r="AL25" s="6">
        <f t="shared" si="13"/>
        <v>0.4164057853197657</v>
      </c>
      <c r="AM25" s="6">
        <f t="shared" si="14"/>
        <v>0.496004136243113</v>
      </c>
    </row>
    <row r="26" spans="1:39" ht="13.5">
      <c r="A26" t="s">
        <v>20</v>
      </c>
      <c r="B26">
        <v>1992</v>
      </c>
      <c r="C26" s="32">
        <f>Base_2010May!C26</f>
        <v>221.866708721607</v>
      </c>
      <c r="D26" s="32">
        <f>Base_2010May!D26</f>
        <v>12137.5453192757</v>
      </c>
      <c r="E26" s="32">
        <f>Base_2010May!E26</f>
        <v>2089.70884570605</v>
      </c>
      <c r="F26" s="33">
        <f>Base_2010May!F26</f>
        <v>0.545556217725617</v>
      </c>
      <c r="G26" s="33">
        <f>Base_2010May!G26</f>
        <v>0.593900416608839</v>
      </c>
      <c r="H26" s="33">
        <f>Base_2010May!H26</f>
        <v>0.504622453575841</v>
      </c>
      <c r="I26" s="33">
        <f>Base_2010May!I26</f>
        <v>0.5980085573069631</v>
      </c>
      <c r="J26" s="33">
        <f>Base_2010May!J26</f>
        <v>0.6233490518409528</v>
      </c>
      <c r="L26" t="s">
        <v>21</v>
      </c>
      <c r="M26">
        <v>1992</v>
      </c>
      <c r="N26" s="4">
        <v>758.299580662095</v>
      </c>
      <c r="O26" s="4">
        <v>43590.0130329953</v>
      </c>
      <c r="P26" s="4">
        <v>8032.66336351783</v>
      </c>
      <c r="Q26" s="1">
        <v>0.864333964336182</v>
      </c>
      <c r="R26" s="1">
        <v>0.857447225310658</v>
      </c>
      <c r="S26" s="1">
        <v>1.06231217604026</v>
      </c>
      <c r="T26" s="1">
        <v>0.898420215456579</v>
      </c>
      <c r="U26" s="1">
        <v>0.95987970067546</v>
      </c>
      <c r="V26" s="1"/>
      <c r="W26" s="1"/>
      <c r="Y26" t="s">
        <v>22</v>
      </c>
      <c r="Z26">
        <v>1992</v>
      </c>
      <c r="AA26" s="7">
        <f t="shared" si="5"/>
        <v>0.4381365785540244</v>
      </c>
      <c r="AB26" s="7">
        <f t="shared" si="6"/>
        <v>0.4602153506995499</v>
      </c>
      <c r="AC26" s="7">
        <f t="shared" si="7"/>
        <v>0.4359622181185509</v>
      </c>
      <c r="AD26" s="7">
        <f t="shared" si="8"/>
        <v>0.5035458251111836</v>
      </c>
      <c r="AE26" s="7">
        <f t="shared" si="9"/>
        <v>0.5868922238585244</v>
      </c>
      <c r="AG26" s="5" t="s">
        <v>9</v>
      </c>
      <c r="AH26" s="5">
        <v>1992</v>
      </c>
      <c r="AI26" s="6">
        <f t="shared" si="10"/>
        <v>0.4381365785540244</v>
      </c>
      <c r="AJ26" s="6">
        <f t="shared" si="11"/>
        <v>0.4602153506995499</v>
      </c>
      <c r="AK26" s="6">
        <f t="shared" si="12"/>
        <v>0.4359622181185509</v>
      </c>
      <c r="AL26" s="6">
        <f t="shared" si="13"/>
        <v>0.5035458251111836</v>
      </c>
      <c r="AM26" s="6">
        <f t="shared" si="14"/>
        <v>0.5868922238585244</v>
      </c>
    </row>
    <row r="27" spans="1:39" ht="13.5">
      <c r="A27" t="s">
        <v>20</v>
      </c>
      <c r="B27">
        <v>1993</v>
      </c>
      <c r="C27" s="32">
        <f>Base_2010May!C27</f>
        <v>358.664247642163</v>
      </c>
      <c r="D27" s="32">
        <f>Base_2010May!D27</f>
        <v>17069.7605293111</v>
      </c>
      <c r="E27" s="32">
        <f>Base_2010May!E27</f>
        <v>2459.14395052406</v>
      </c>
      <c r="F27" s="33">
        <f>Base_2010May!F27</f>
        <v>0.881932722148892</v>
      </c>
      <c r="G27" s="33">
        <f>Base_2010May!G27</f>
        <v>0.835237902154002</v>
      </c>
      <c r="H27" s="33">
        <f>Base_2010May!H27</f>
        <v>0.593833565168435</v>
      </c>
      <c r="I27" s="33">
        <f>Base_2010May!I27</f>
        <v>0.6620497267363472</v>
      </c>
      <c r="J27" s="33">
        <f>Base_2010May!J27</f>
        <v>0.7154898645329835</v>
      </c>
      <c r="L27" t="s">
        <v>21</v>
      </c>
      <c r="M27">
        <v>1993</v>
      </c>
      <c r="N27" s="4">
        <v>1152.62682756929</v>
      </c>
      <c r="O27" s="4">
        <v>59918.7745816615</v>
      </c>
      <c r="P27" s="4">
        <v>9287.60997583516</v>
      </c>
      <c r="Q27" s="1">
        <v>1.31380069392013</v>
      </c>
      <c r="R27" s="1">
        <v>1.17864582812055</v>
      </c>
      <c r="S27" s="1">
        <v>1.228277685388</v>
      </c>
      <c r="T27" s="1">
        <v>1.18857219957404</v>
      </c>
      <c r="U27" s="1">
        <v>1.20346175675428</v>
      </c>
      <c r="V27" s="1"/>
      <c r="W27" s="1"/>
      <c r="Y27" t="s">
        <v>22</v>
      </c>
      <c r="Z27">
        <v>1993</v>
      </c>
      <c r="AA27" s="7">
        <f t="shared" si="5"/>
        <v>0.6659742237228343</v>
      </c>
      <c r="AB27" s="7">
        <f t="shared" si="6"/>
        <v>0.6326114157551033</v>
      </c>
      <c r="AC27" s="7">
        <f t="shared" si="7"/>
        <v>0.5040727916564689</v>
      </c>
      <c r="AD27" s="7">
        <f t="shared" si="8"/>
        <v>0.6661699710692341</v>
      </c>
      <c r="AE27" s="7">
        <f t="shared" si="9"/>
        <v>0.735823818602671</v>
      </c>
      <c r="AG27" s="5" t="s">
        <v>9</v>
      </c>
      <c r="AH27" s="5">
        <v>1993</v>
      </c>
      <c r="AI27" s="6">
        <f t="shared" si="10"/>
        <v>0.6659742237228343</v>
      </c>
      <c r="AJ27" s="6">
        <f t="shared" si="11"/>
        <v>0.6326114157551033</v>
      </c>
      <c r="AK27" s="6">
        <f t="shared" si="12"/>
        <v>0.5040727916564689</v>
      </c>
      <c r="AL27" s="6">
        <f t="shared" si="13"/>
        <v>0.6661699710692341</v>
      </c>
      <c r="AM27" s="6">
        <f t="shared" si="14"/>
        <v>0.735823818602671</v>
      </c>
    </row>
    <row r="28" spans="1:39" ht="13.5">
      <c r="A28" t="s">
        <v>20</v>
      </c>
      <c r="B28">
        <v>1994</v>
      </c>
      <c r="C28" s="32">
        <f>Base_2010May!C28</f>
        <v>563.326792264682</v>
      </c>
      <c r="D28" s="32">
        <f>Base_2010May!D28</f>
        <v>20728.5982005809</v>
      </c>
      <c r="E28" s="32">
        <f>Base_2010May!E28</f>
        <v>2065.0387457722</v>
      </c>
      <c r="F28" s="33">
        <f>Base_2010May!F28</f>
        <v>1.38518498742887</v>
      </c>
      <c r="G28" s="33">
        <f>Base_2010May!G28</f>
        <v>1.01426794159866</v>
      </c>
      <c r="H28" s="33">
        <f>Base_2010May!H28</f>
        <v>0.498665123020362</v>
      </c>
      <c r="I28" s="33">
        <f>Base_2010May!I28</f>
        <v>0.6008663796277038</v>
      </c>
      <c r="J28" s="33">
        <f>Base_2010May!J28</f>
        <v>0.7182749397642896</v>
      </c>
      <c r="L28" t="s">
        <v>21</v>
      </c>
      <c r="M28">
        <v>1994</v>
      </c>
      <c r="N28" s="4">
        <v>1295.64679064552</v>
      </c>
      <c r="O28" s="4">
        <v>62646.527609462</v>
      </c>
      <c r="P28" s="4">
        <v>6444.72471257589</v>
      </c>
      <c r="Q28" s="1">
        <v>1.47681939367591</v>
      </c>
      <c r="R28" s="1">
        <v>1.23230271194047</v>
      </c>
      <c r="S28" s="1">
        <v>0.85230878272467</v>
      </c>
      <c r="T28" s="1">
        <v>1.15630392609731</v>
      </c>
      <c r="U28" s="1">
        <v>1.04230574733257</v>
      </c>
      <c r="V28" s="1"/>
      <c r="W28" s="1"/>
      <c r="Y28" t="s">
        <v>22</v>
      </c>
      <c r="Z28">
        <v>1994</v>
      </c>
      <c r="AA28" s="7">
        <f t="shared" si="5"/>
        <v>0.7486094761812726</v>
      </c>
      <c r="AB28" s="7">
        <f t="shared" si="6"/>
        <v>0.6614105311708453</v>
      </c>
      <c r="AC28" s="7">
        <f t="shared" si="7"/>
        <v>0.3497789405216109</v>
      </c>
      <c r="AD28" s="7">
        <f t="shared" si="8"/>
        <v>0.6480842756304959</v>
      </c>
      <c r="AE28" s="7">
        <f t="shared" si="9"/>
        <v>0.6372893786190809</v>
      </c>
      <c r="AG28" s="5" t="s">
        <v>9</v>
      </c>
      <c r="AH28" s="5">
        <v>1994</v>
      </c>
      <c r="AI28" s="6">
        <f t="shared" si="10"/>
        <v>0.7486094761812726</v>
      </c>
      <c r="AJ28" s="6">
        <f t="shared" si="11"/>
        <v>0.6614105311708453</v>
      </c>
      <c r="AK28" s="6">
        <f t="shared" si="12"/>
        <v>0.3497789405216109</v>
      </c>
      <c r="AL28" s="6">
        <f t="shared" si="13"/>
        <v>0.6480842756304959</v>
      </c>
      <c r="AM28" s="6">
        <f t="shared" si="14"/>
        <v>0.6372893786190809</v>
      </c>
    </row>
    <row r="29" spans="1:39" ht="13.5">
      <c r="A29" t="s">
        <v>20</v>
      </c>
      <c r="B29">
        <v>1995</v>
      </c>
      <c r="C29" s="32">
        <f>Base_2010May!C29</f>
        <v>364.186071697763</v>
      </c>
      <c r="D29" s="32">
        <f>Base_2010May!D29</f>
        <v>18347.9319109173</v>
      </c>
      <c r="E29" s="32">
        <f>Base_2010May!E29</f>
        <v>2091.57778796729</v>
      </c>
      <c r="F29" s="33">
        <f>Base_2010May!F29</f>
        <v>0.895510538595879</v>
      </c>
      <c r="G29" s="33">
        <f>Base_2010May!G29</f>
        <v>0.897779915062317</v>
      </c>
      <c r="H29" s="33">
        <f>Base_2010May!H29</f>
        <v>0.505073765360924</v>
      </c>
      <c r="I29" s="33">
        <f>Base_2010May!I29</f>
        <v>0.7018054372333711</v>
      </c>
      <c r="J29" s="33">
        <f>Base_2010May!J29</f>
        <v>0.8014191028846172</v>
      </c>
      <c r="L29" t="s">
        <v>21</v>
      </c>
      <c r="M29">
        <v>1995</v>
      </c>
      <c r="N29" s="4">
        <v>1054.1110155228</v>
      </c>
      <c r="O29" s="4">
        <v>54705.121120253</v>
      </c>
      <c r="P29" s="4">
        <v>7175.64436213439</v>
      </c>
      <c r="Q29" s="1">
        <v>1.20150924005753</v>
      </c>
      <c r="R29" s="1">
        <v>1.07608947671887</v>
      </c>
      <c r="S29" s="1">
        <v>0.948972219033922</v>
      </c>
      <c r="T29" s="1">
        <v>1.05066602518188</v>
      </c>
      <c r="U29" s="1">
        <v>1.01253084787639</v>
      </c>
      <c r="V29" s="1"/>
      <c r="W29" s="1"/>
      <c r="Y29" t="s">
        <v>22</v>
      </c>
      <c r="Z29">
        <v>1995</v>
      </c>
      <c r="AA29" s="7">
        <f t="shared" si="5"/>
        <v>0.6090529462696198</v>
      </c>
      <c r="AB29" s="7">
        <f t="shared" si="6"/>
        <v>0.5775666201880171</v>
      </c>
      <c r="AC29" s="7">
        <f t="shared" si="7"/>
        <v>0.3894486412506607</v>
      </c>
      <c r="AD29" s="7">
        <f t="shared" si="8"/>
        <v>0.5888764316123817</v>
      </c>
      <c r="AE29" s="7">
        <f t="shared" si="9"/>
        <v>0.6190843296481475</v>
      </c>
      <c r="AG29" s="5" t="s">
        <v>9</v>
      </c>
      <c r="AH29" s="5">
        <v>1995</v>
      </c>
      <c r="AI29" s="6">
        <f t="shared" si="10"/>
        <v>0.6090529462696198</v>
      </c>
      <c r="AJ29" s="6">
        <f t="shared" si="11"/>
        <v>0.5775666201880171</v>
      </c>
      <c r="AK29" s="6">
        <f t="shared" si="12"/>
        <v>0.3894486412506607</v>
      </c>
      <c r="AL29" s="6">
        <f t="shared" si="13"/>
        <v>0.5888764316123817</v>
      </c>
      <c r="AM29" s="6">
        <f t="shared" si="14"/>
        <v>0.6190843296481475</v>
      </c>
    </row>
    <row r="30" spans="1:39" ht="13.5">
      <c r="A30" t="s">
        <v>20</v>
      </c>
      <c r="B30">
        <v>1996</v>
      </c>
      <c r="C30" s="32">
        <f>Base_2010May!C30</f>
        <v>162.900746801648</v>
      </c>
      <c r="D30" s="32">
        <f>Base_2010May!D30</f>
        <v>10360.7713422415</v>
      </c>
      <c r="E30" s="32">
        <f>Base_2010May!E30</f>
        <v>1791.31096745078</v>
      </c>
      <c r="F30" s="33">
        <f>Base_2010May!F30</f>
        <v>0.400562643227827</v>
      </c>
      <c r="G30" s="33">
        <f>Base_2010May!G30</f>
        <v>0.506961354597302</v>
      </c>
      <c r="H30" s="33">
        <f>Base_2010May!H30</f>
        <v>0.432565396547822</v>
      </c>
      <c r="I30" s="33">
        <f>Base_2010May!I30</f>
        <v>0.4751676400693128</v>
      </c>
      <c r="J30" s="33">
        <f>Base_2010May!J30</f>
        <v>0.5049055627719758</v>
      </c>
      <c r="L30" t="s">
        <v>21</v>
      </c>
      <c r="M30">
        <v>1996</v>
      </c>
      <c r="N30" s="4">
        <v>719.197123338376</v>
      </c>
      <c r="O30" s="4">
        <v>40013.8569774665</v>
      </c>
      <c r="P30" s="4">
        <v>6064.69332838023</v>
      </c>
      <c r="Q30" s="1">
        <v>0.819763740620133</v>
      </c>
      <c r="R30" s="1">
        <v>0.787101637554811</v>
      </c>
      <c r="S30" s="1">
        <v>0.80204998954008</v>
      </c>
      <c r="T30" s="1">
        <v>0.790091307951865</v>
      </c>
      <c r="U30" s="1">
        <v>0.794575813547445</v>
      </c>
      <c r="V30" s="1"/>
      <c r="W30" s="1"/>
      <c r="Y30" t="s">
        <v>22</v>
      </c>
      <c r="Z30">
        <v>1996</v>
      </c>
      <c r="AA30" s="7">
        <f t="shared" si="5"/>
        <v>0.41554363863717786</v>
      </c>
      <c r="AB30" s="7">
        <f t="shared" si="6"/>
        <v>0.42245895195734884</v>
      </c>
      <c r="AC30" s="7">
        <f t="shared" si="7"/>
        <v>0.3291532379730552</v>
      </c>
      <c r="AD30" s="7">
        <f t="shared" si="8"/>
        <v>0.4428297279281604</v>
      </c>
      <c r="AE30" s="7">
        <f t="shared" si="9"/>
        <v>0.485821677350717</v>
      </c>
      <c r="AG30" s="5" t="s">
        <v>9</v>
      </c>
      <c r="AH30" s="5">
        <v>1996</v>
      </c>
      <c r="AI30" s="6">
        <f t="shared" si="10"/>
        <v>0.41554363863717786</v>
      </c>
      <c r="AJ30" s="6">
        <f t="shared" si="11"/>
        <v>0.42245895195734884</v>
      </c>
      <c r="AK30" s="6">
        <f t="shared" si="12"/>
        <v>0.3291532379730552</v>
      </c>
      <c r="AL30" s="6">
        <f t="shared" si="13"/>
        <v>0.4428297279281604</v>
      </c>
      <c r="AM30" s="6">
        <f t="shared" si="14"/>
        <v>0.485821677350717</v>
      </c>
    </row>
    <row r="31" spans="1:39" ht="13.5">
      <c r="A31" t="s">
        <v>20</v>
      </c>
      <c r="B31">
        <v>1997</v>
      </c>
      <c r="C31" s="32">
        <f>Base_2010May!C31</f>
        <v>219.967004547734</v>
      </c>
      <c r="D31" s="32">
        <f>Base_2010May!D31</f>
        <v>11050.2968207498</v>
      </c>
      <c r="E31" s="32">
        <f>Base_2010May!E31</f>
        <v>1530.58461205079</v>
      </c>
      <c r="F31" s="33">
        <f>Base_2010May!F31</f>
        <v>0.540884965198063</v>
      </c>
      <c r="G31" s="33">
        <f>Base_2010May!G31</f>
        <v>0.540700422767709</v>
      </c>
      <c r="H31" s="33">
        <f>Base_2010May!H31</f>
        <v>0.369605250954248</v>
      </c>
      <c r="I31" s="33">
        <f>Base_2010May!I31</f>
        <v>0.49823937964712417</v>
      </c>
      <c r="J31" s="33">
        <f>Base_2010May!J31</f>
        <v>0.5526577967103414</v>
      </c>
      <c r="L31" t="s">
        <v>21</v>
      </c>
      <c r="M31">
        <v>1997</v>
      </c>
      <c r="N31" s="4">
        <v>808.24831446343</v>
      </c>
      <c r="O31" s="4">
        <v>44152.0663298974</v>
      </c>
      <c r="P31" s="4">
        <v>6630.70274738912</v>
      </c>
      <c r="Q31" s="1">
        <v>0.921267118726674</v>
      </c>
      <c r="R31" s="1">
        <v>0.868503222002851</v>
      </c>
      <c r="S31" s="1">
        <v>0.876904202938024</v>
      </c>
      <c r="T31" s="1">
        <v>0.870183418189886</v>
      </c>
      <c r="U31" s="1">
        <v>0.872703712470438</v>
      </c>
      <c r="V31" s="1"/>
      <c r="W31" s="1"/>
      <c r="Y31" t="s">
        <v>22</v>
      </c>
      <c r="Z31">
        <v>1997</v>
      </c>
      <c r="AA31" s="7">
        <f t="shared" si="5"/>
        <v>0.4669963694452638</v>
      </c>
      <c r="AB31" s="7">
        <f t="shared" si="6"/>
        <v>0.46614940616656386</v>
      </c>
      <c r="AC31" s="7">
        <f t="shared" si="7"/>
        <v>0.35987265326783974</v>
      </c>
      <c r="AD31" s="7">
        <f t="shared" si="8"/>
        <v>0.4877196881503982</v>
      </c>
      <c r="AE31" s="7">
        <f t="shared" si="9"/>
        <v>0.5335908470831775</v>
      </c>
      <c r="AG31" s="5" t="s">
        <v>9</v>
      </c>
      <c r="AH31" s="5">
        <v>1997</v>
      </c>
      <c r="AI31" s="6">
        <f t="shared" si="10"/>
        <v>0.4669963694452638</v>
      </c>
      <c r="AJ31" s="6">
        <f t="shared" si="11"/>
        <v>0.46614940616656386</v>
      </c>
      <c r="AK31" s="6">
        <f t="shared" si="12"/>
        <v>0.35987265326783974</v>
      </c>
      <c r="AL31" s="6">
        <f t="shared" si="13"/>
        <v>0.4877196881503982</v>
      </c>
      <c r="AM31" s="6">
        <f t="shared" si="14"/>
        <v>0.5335908470831775</v>
      </c>
    </row>
    <row r="32" spans="1:39" ht="13.5">
      <c r="A32" t="s">
        <v>20</v>
      </c>
      <c r="B32">
        <v>1998</v>
      </c>
      <c r="C32" s="32">
        <f>Base_2010May!C32</f>
        <v>224.061840382744</v>
      </c>
      <c r="D32" s="32">
        <f>Base_2010May!D32</f>
        <v>12094.7197598011</v>
      </c>
      <c r="E32" s="32">
        <f>Base_2010May!E32</f>
        <v>1976.36588904471</v>
      </c>
      <c r="F32" s="33">
        <f>Base_2010May!F32</f>
        <v>0.550953907777269</v>
      </c>
      <c r="G32" s="33">
        <f>Base_2010May!G32</f>
        <v>0.591804925556536</v>
      </c>
      <c r="H32" s="33">
        <f>Base_2010May!H32</f>
        <v>0.477252420184101</v>
      </c>
      <c r="I32" s="33">
        <f>Base_2010May!I32</f>
        <v>0.5939573506331488</v>
      </c>
      <c r="J32" s="33">
        <f>Base_2010May!J32</f>
        <v>0.6314814182195249</v>
      </c>
      <c r="L32" t="s">
        <v>21</v>
      </c>
      <c r="M32">
        <v>1998</v>
      </c>
      <c r="N32" s="4">
        <v>798.16519803</v>
      </c>
      <c r="O32" s="4">
        <v>46205.1435033045</v>
      </c>
      <c r="P32" s="4">
        <v>8356.31567604278</v>
      </c>
      <c r="Q32" s="1">
        <v>0.909774062127382</v>
      </c>
      <c r="R32" s="1">
        <v>0.908888741602352</v>
      </c>
      <c r="S32" s="1">
        <v>1.10511489001435</v>
      </c>
      <c r="T32" s="1">
        <v>0.948133971284752</v>
      </c>
      <c r="U32" s="1">
        <v>1.00700181580835</v>
      </c>
      <c r="V32" s="1"/>
      <c r="W32" s="1"/>
      <c r="Y32" t="s">
        <v>22</v>
      </c>
      <c r="Z32">
        <v>1998</v>
      </c>
      <c r="AA32" s="7">
        <f t="shared" si="5"/>
        <v>0.4611704633680811</v>
      </c>
      <c r="AB32" s="7">
        <f t="shared" si="6"/>
        <v>0.4878254178405582</v>
      </c>
      <c r="AC32" s="7">
        <f t="shared" si="7"/>
        <v>0.45352802085197536</v>
      </c>
      <c r="AD32" s="7">
        <f t="shared" si="8"/>
        <v>0.5314093501824125</v>
      </c>
      <c r="AE32" s="7">
        <f t="shared" si="9"/>
        <v>0.6157037540156869</v>
      </c>
      <c r="AG32" s="5" t="s">
        <v>9</v>
      </c>
      <c r="AH32" s="5">
        <v>1998</v>
      </c>
      <c r="AI32" s="6">
        <f t="shared" si="10"/>
        <v>0.4611704633680811</v>
      </c>
      <c r="AJ32" s="6">
        <f t="shared" si="11"/>
        <v>0.4878254178405582</v>
      </c>
      <c r="AK32" s="6">
        <f t="shared" si="12"/>
        <v>0.45352802085197536</v>
      </c>
      <c r="AL32" s="6">
        <f t="shared" si="13"/>
        <v>0.5314093501824125</v>
      </c>
      <c r="AM32" s="6">
        <f t="shared" si="14"/>
        <v>0.6157037540156869</v>
      </c>
    </row>
    <row r="33" spans="1:39" ht="13.5">
      <c r="A33" t="s">
        <v>20</v>
      </c>
      <c r="B33">
        <v>1999</v>
      </c>
      <c r="C33" s="32">
        <f>Base_2010May!C33</f>
        <v>226.966743725872</v>
      </c>
      <c r="D33" s="32">
        <f>Base_2010May!D33</f>
        <v>11270.7794746008</v>
      </c>
      <c r="E33" s="32">
        <f>Base_2010May!E33</f>
        <v>1891.85548024962</v>
      </c>
      <c r="F33" s="33">
        <f>Base_2010May!F33</f>
        <v>0.55809688154682</v>
      </c>
      <c r="G33" s="33">
        <f>Base_2010May!G33</f>
        <v>0.551488826562107</v>
      </c>
      <c r="H33" s="33">
        <f>Base_2010May!H33</f>
        <v>0.456844864401149</v>
      </c>
      <c r="I33" s="33">
        <f>Base_2010May!I33</f>
        <v>0.5408601407414158</v>
      </c>
      <c r="J33" s="33">
        <f>Base_2010May!J33</f>
        <v>0.5687533271283729</v>
      </c>
      <c r="L33" t="s">
        <v>21</v>
      </c>
      <c r="M33">
        <v>1999</v>
      </c>
      <c r="N33" s="4">
        <v>798.098413765088</v>
      </c>
      <c r="O33" s="4">
        <v>43790.9067482733</v>
      </c>
      <c r="P33" s="4">
        <v>7397.18940270093</v>
      </c>
      <c r="Q33" s="1">
        <v>0.909697939299519</v>
      </c>
      <c r="R33" s="1">
        <v>0.86139895064318</v>
      </c>
      <c r="S33" s="1">
        <v>0.978271342311523</v>
      </c>
      <c r="T33" s="1">
        <v>0.88477342897685</v>
      </c>
      <c r="U33" s="1">
        <v>0.919835146477352</v>
      </c>
      <c r="V33" s="1"/>
      <c r="W33" s="1"/>
      <c r="Y33" t="s">
        <v>22</v>
      </c>
      <c r="Z33">
        <v>1999</v>
      </c>
      <c r="AA33" s="7">
        <f t="shared" si="5"/>
        <v>0.46113187620533397</v>
      </c>
      <c r="AB33" s="7">
        <f t="shared" si="6"/>
        <v>0.4623363496439642</v>
      </c>
      <c r="AC33" s="7">
        <f t="shared" si="7"/>
        <v>0.4014727063617695</v>
      </c>
      <c r="AD33" s="7">
        <f t="shared" si="8"/>
        <v>0.49589708542364325</v>
      </c>
      <c r="AE33" s="7">
        <f t="shared" si="9"/>
        <v>0.562408075011317</v>
      </c>
      <c r="AG33" s="5" t="s">
        <v>9</v>
      </c>
      <c r="AH33" s="5">
        <v>1999</v>
      </c>
      <c r="AI33" s="6">
        <f t="shared" si="10"/>
        <v>0.46113187620533397</v>
      </c>
      <c r="AJ33" s="6">
        <f t="shared" si="11"/>
        <v>0.4623363496439642</v>
      </c>
      <c r="AK33" s="6">
        <f t="shared" si="12"/>
        <v>0.4014727063617695</v>
      </c>
      <c r="AL33" s="6">
        <f t="shared" si="13"/>
        <v>0.49589708542364325</v>
      </c>
      <c r="AM33" s="6">
        <f t="shared" si="14"/>
        <v>0.562408075011317</v>
      </c>
    </row>
    <row r="34" spans="1:39" ht="13.5">
      <c r="A34" t="s">
        <v>20</v>
      </c>
      <c r="B34">
        <v>2000</v>
      </c>
      <c r="C34" s="32">
        <f>Base_2010May!C34</f>
        <v>237.861628621015</v>
      </c>
      <c r="D34" s="32">
        <f>Base_2010May!D34</f>
        <v>12505.8481067282</v>
      </c>
      <c r="E34" s="32">
        <f>Base_2010May!E34</f>
        <v>1556.51528416248</v>
      </c>
      <c r="F34" s="33">
        <f>Base_2010May!F34</f>
        <v>0.584886715092368</v>
      </c>
      <c r="G34" s="33">
        <f>Base_2010May!G34</f>
        <v>0.611921785275437</v>
      </c>
      <c r="H34" s="33">
        <f>Base_2010May!H34</f>
        <v>0.375866984214725</v>
      </c>
      <c r="I34" s="33">
        <f>Base_2010May!I34</f>
        <v>0.5293062446652583</v>
      </c>
      <c r="J34" s="33">
        <f>Base_2010May!J34</f>
        <v>0.6043890234172122</v>
      </c>
      <c r="L34" t="s">
        <v>21</v>
      </c>
      <c r="M34">
        <v>2000</v>
      </c>
      <c r="N34" s="4">
        <v>720.500848800802</v>
      </c>
      <c r="O34" s="4">
        <v>45663.7741012491</v>
      </c>
      <c r="P34" s="4">
        <v>5978.57989205968</v>
      </c>
      <c r="Q34" s="1">
        <v>0.821249768340682</v>
      </c>
      <c r="R34" s="1">
        <v>0.898239612149027</v>
      </c>
      <c r="S34" s="1">
        <v>0.790661568566351</v>
      </c>
      <c r="T34" s="1">
        <v>0.876724003432492</v>
      </c>
      <c r="U34" s="1">
        <v>0.844450590357689</v>
      </c>
      <c r="V34" s="1"/>
      <c r="W34" s="1"/>
      <c r="Y34" t="s">
        <v>22</v>
      </c>
      <c r="Z34">
        <v>2000</v>
      </c>
      <c r="AA34" s="7">
        <f t="shared" si="5"/>
        <v>0.4162969158748921</v>
      </c>
      <c r="AB34" s="7">
        <f t="shared" si="6"/>
        <v>0.4821097391359811</v>
      </c>
      <c r="AC34" s="7">
        <f t="shared" si="7"/>
        <v>0.3244795447023244</v>
      </c>
      <c r="AD34" s="7">
        <f t="shared" si="8"/>
        <v>0.49138554999993855</v>
      </c>
      <c r="AE34" s="7">
        <f t="shared" si="9"/>
        <v>0.5163162473015284</v>
      </c>
      <c r="AG34" s="5" t="s">
        <v>9</v>
      </c>
      <c r="AH34" s="5">
        <v>2000</v>
      </c>
      <c r="AI34" s="6">
        <f t="shared" si="10"/>
        <v>0.4162969158748921</v>
      </c>
      <c r="AJ34" s="6">
        <f t="shared" si="11"/>
        <v>0.4821097391359811</v>
      </c>
      <c r="AK34" s="6">
        <f t="shared" si="12"/>
        <v>0.3244795447023244</v>
      </c>
      <c r="AL34" s="6">
        <f t="shared" si="13"/>
        <v>0.49138554999993855</v>
      </c>
      <c r="AM34" s="6">
        <f t="shared" si="14"/>
        <v>0.5163162473015284</v>
      </c>
    </row>
    <row r="35" spans="1:39" ht="13.5">
      <c r="A35" t="s">
        <v>20</v>
      </c>
      <c r="B35">
        <v>2001</v>
      </c>
      <c r="C35" s="32">
        <f>Base_2010May!C35</f>
        <v>257.429318176639</v>
      </c>
      <c r="D35" s="32">
        <f>Base_2010May!D35</f>
        <v>14007.9437743012</v>
      </c>
      <c r="E35" s="32">
        <f>Base_2010May!E35</f>
        <v>2166.41100224221</v>
      </c>
      <c r="F35" s="33">
        <f>Base_2010May!F35</f>
        <v>0.633002427292302</v>
      </c>
      <c r="G35" s="33">
        <f>Base_2010May!G35</f>
        <v>0.685420603965014</v>
      </c>
      <c r="H35" s="33">
        <f>Base_2010May!H35</f>
        <v>0.523144474241719</v>
      </c>
      <c r="I35" s="33">
        <f>Base_2010May!I35</f>
        <v>0.6365015614478975</v>
      </c>
      <c r="J35" s="33">
        <f>Base_2010May!J35</f>
        <v>0.6889358458548374</v>
      </c>
      <c r="L35" t="s">
        <v>21</v>
      </c>
      <c r="M35">
        <v>2001</v>
      </c>
      <c r="N35" s="4">
        <v>858.760740683941</v>
      </c>
      <c r="O35" s="4">
        <v>55579.9979086589</v>
      </c>
      <c r="P35" s="4">
        <v>7697.92217959665</v>
      </c>
      <c r="Q35" s="1">
        <v>0.978842787653318</v>
      </c>
      <c r="R35" s="1">
        <v>1.093298938761</v>
      </c>
      <c r="S35" s="1">
        <v>1.01804296925181</v>
      </c>
      <c r="T35" s="1">
        <v>1.07824774485916</v>
      </c>
      <c r="U35" s="1">
        <v>1.0556709540064</v>
      </c>
      <c r="V35" s="1"/>
      <c r="W35" s="1"/>
      <c r="Y35" t="s">
        <v>22</v>
      </c>
      <c r="Z35">
        <v>2001</v>
      </c>
      <c r="AA35" s="7">
        <f t="shared" si="5"/>
        <v>0.4961818551861289</v>
      </c>
      <c r="AB35" s="7">
        <f t="shared" si="6"/>
        <v>0.5868034086168324</v>
      </c>
      <c r="AC35" s="7">
        <f t="shared" si="7"/>
        <v>0.4177945815036901</v>
      </c>
      <c r="AD35" s="7">
        <f t="shared" si="8"/>
        <v>0.6043354112234127</v>
      </c>
      <c r="AE35" s="7">
        <f t="shared" si="9"/>
        <v>0.6454611691690978</v>
      </c>
      <c r="AG35" s="5" t="s">
        <v>9</v>
      </c>
      <c r="AH35" s="5">
        <v>2001</v>
      </c>
      <c r="AI35" s="6">
        <f t="shared" si="10"/>
        <v>0.4961818551861289</v>
      </c>
      <c r="AJ35" s="6">
        <f t="shared" si="11"/>
        <v>0.5868034086168324</v>
      </c>
      <c r="AK35" s="6">
        <f t="shared" si="12"/>
        <v>0.4177945815036901</v>
      </c>
      <c r="AL35" s="6">
        <f t="shared" si="13"/>
        <v>0.6043354112234127</v>
      </c>
      <c r="AM35" s="6">
        <f t="shared" si="14"/>
        <v>0.6454611691690978</v>
      </c>
    </row>
    <row r="36" spans="1:39" ht="13.5">
      <c r="A36" t="s">
        <v>20</v>
      </c>
      <c r="B36">
        <v>2002</v>
      </c>
      <c r="C36" s="32">
        <f>Base_2010May!C36</f>
        <v>286.944253817582</v>
      </c>
      <c r="D36" s="32">
        <f>Base_2010May!D36</f>
        <v>19863.1858257102</v>
      </c>
      <c r="E36" s="32">
        <f>Base_2010May!E36</f>
        <v>2227.02454956818</v>
      </c>
      <c r="F36" s="33">
        <f>Base_2010May!F36</f>
        <v>0.705577789082576</v>
      </c>
      <c r="G36" s="33">
        <f>Base_2010May!G36</f>
        <v>0.971922577980703</v>
      </c>
      <c r="H36" s="33">
        <f>Base_2010May!H36</f>
        <v>0.537781420931406</v>
      </c>
      <c r="I36" s="33">
        <f>Base_2010May!I36</f>
        <v>0.8214351790810769</v>
      </c>
      <c r="J36" s="33">
        <f>Base_2010May!J36</f>
        <v>0.9269155692389979</v>
      </c>
      <c r="L36" t="s">
        <v>21</v>
      </c>
      <c r="M36">
        <v>2002</v>
      </c>
      <c r="N36" s="4">
        <v>1048.86142985044</v>
      </c>
      <c r="O36" s="4">
        <v>72570.3788114965</v>
      </c>
      <c r="P36" s="4">
        <v>6891.63886388616</v>
      </c>
      <c r="Q36" s="1">
        <v>1.19552559545186</v>
      </c>
      <c r="R36" s="1">
        <v>1.42751207494616</v>
      </c>
      <c r="S36" s="1">
        <v>0.91141275896471</v>
      </c>
      <c r="T36" s="1">
        <v>1.32429221174987</v>
      </c>
      <c r="U36" s="1">
        <v>1.16946241695543</v>
      </c>
      <c r="V36" s="1"/>
      <c r="W36" s="1"/>
      <c r="Y36" t="s">
        <v>22</v>
      </c>
      <c r="Z36">
        <v>2002</v>
      </c>
      <c r="AA36" s="7">
        <f t="shared" si="5"/>
        <v>0.6060197974139863</v>
      </c>
      <c r="AB36" s="7">
        <f t="shared" si="6"/>
        <v>0.766184729283097</v>
      </c>
      <c r="AC36" s="7">
        <f t="shared" si="7"/>
        <v>0.3740346171131004</v>
      </c>
      <c r="AD36" s="7">
        <f t="shared" si="8"/>
        <v>0.7422382121210532</v>
      </c>
      <c r="AE36" s="7">
        <f t="shared" si="9"/>
        <v>0.7150358509748242</v>
      </c>
      <c r="AG36" s="5" t="s">
        <v>9</v>
      </c>
      <c r="AH36" s="5">
        <v>2002</v>
      </c>
      <c r="AI36" s="6">
        <f t="shared" si="10"/>
        <v>0.6060197974139863</v>
      </c>
      <c r="AJ36" s="6">
        <f t="shared" si="11"/>
        <v>0.766184729283097</v>
      </c>
      <c r="AK36" s="6">
        <f t="shared" si="12"/>
        <v>0.3740346171131004</v>
      </c>
      <c r="AL36" s="6">
        <f t="shared" si="13"/>
        <v>0.7422382121210532</v>
      </c>
      <c r="AM36" s="6">
        <f t="shared" si="14"/>
        <v>0.7150358509748242</v>
      </c>
    </row>
    <row r="37" spans="1:39" ht="13.5">
      <c r="A37" t="s">
        <v>20</v>
      </c>
      <c r="B37">
        <v>2003</v>
      </c>
      <c r="C37" s="32">
        <f>Base_2010May!C37</f>
        <v>227.879503003256</v>
      </c>
      <c r="D37" s="32">
        <f>Base_2010May!D37</f>
        <v>13823.7741864879</v>
      </c>
      <c r="E37" s="32">
        <f>Base_2010May!E37</f>
        <v>1658.71708730165</v>
      </c>
      <c r="F37" s="33">
        <f>Base_2010May!F37</f>
        <v>0.560341298935679</v>
      </c>
      <c r="G37" s="33">
        <f>Base_2010May!G37</f>
        <v>0.676409029379556</v>
      </c>
      <c r="H37" s="33">
        <f>Base_2010May!H37</f>
        <v>0.400546654191688</v>
      </c>
      <c r="I37" s="33">
        <f>Base_2010May!I37</f>
        <v>0.5788693284505408</v>
      </c>
      <c r="J37" s="33">
        <f>Base_2010May!J37</f>
        <v>0.6505228307652545</v>
      </c>
      <c r="L37" t="s">
        <v>21</v>
      </c>
      <c r="M37">
        <v>2003</v>
      </c>
      <c r="N37" s="4">
        <v>824.21009342384</v>
      </c>
      <c r="O37" s="4">
        <v>52101.6558735882</v>
      </c>
      <c r="P37" s="4">
        <v>5253.48133944853</v>
      </c>
      <c r="Q37" s="1">
        <v>0.939460861725535</v>
      </c>
      <c r="R37" s="1">
        <v>1.02487742385126</v>
      </c>
      <c r="S37" s="1">
        <v>0.694767966854321</v>
      </c>
      <c r="T37" s="1">
        <v>0.95885553245187</v>
      </c>
      <c r="U37" s="1">
        <v>0.85982269535279</v>
      </c>
      <c r="V37" s="1"/>
      <c r="W37" s="1"/>
      <c r="Y37" t="s">
        <v>22</v>
      </c>
      <c r="Z37">
        <v>2003</v>
      </c>
      <c r="AA37" s="7">
        <f t="shared" si="5"/>
        <v>0.4762188975854535</v>
      </c>
      <c r="AB37" s="7">
        <f t="shared" si="6"/>
        <v>0.5500797123354992</v>
      </c>
      <c r="AC37" s="7">
        <f t="shared" si="7"/>
        <v>0.2851257763386931</v>
      </c>
      <c r="AD37" s="7">
        <f t="shared" si="8"/>
        <v>0.5374185619871945</v>
      </c>
      <c r="AE37" s="7">
        <f t="shared" si="9"/>
        <v>0.5257151010116474</v>
      </c>
      <c r="AG37" s="5" t="s">
        <v>9</v>
      </c>
      <c r="AH37" s="5">
        <v>2003</v>
      </c>
      <c r="AI37" s="6">
        <f t="shared" si="10"/>
        <v>0.4762188975854535</v>
      </c>
      <c r="AJ37" s="6">
        <f t="shared" si="11"/>
        <v>0.5500797123354992</v>
      </c>
      <c r="AK37" s="6">
        <f t="shared" si="12"/>
        <v>0.2851257763386931</v>
      </c>
      <c r="AL37" s="6">
        <f t="shared" si="13"/>
        <v>0.5374185619871945</v>
      </c>
      <c r="AM37" s="6">
        <f t="shared" si="14"/>
        <v>0.5257151010116474</v>
      </c>
    </row>
    <row r="38" spans="1:39" ht="13.5">
      <c r="A38" t="s">
        <v>20</v>
      </c>
      <c r="B38">
        <v>2004</v>
      </c>
      <c r="C38" s="32">
        <f>Base_2010May!C38</f>
        <v>195.349014804053</v>
      </c>
      <c r="D38" s="32">
        <f>Base_2010May!D38</f>
        <v>11745.3131965784</v>
      </c>
      <c r="E38" s="32">
        <f>Base_2010May!E38</f>
        <v>1864.6449287462</v>
      </c>
      <c r="F38" s="33">
        <f>Base_2010May!F38</f>
        <v>0.4803508839474</v>
      </c>
      <c r="G38" s="33">
        <f>Base_2010May!G38</f>
        <v>0.574708165214536</v>
      </c>
      <c r="H38" s="33">
        <f>Base_2010May!H38</f>
        <v>0.450274066133716</v>
      </c>
      <c r="I38" s="33">
        <f>Base_2010May!I38</f>
        <v>0.5811428448249858</v>
      </c>
      <c r="J38" s="33">
        <f>Base_2010May!J38</f>
        <v>0.6163348541634788</v>
      </c>
      <c r="L38" t="s">
        <v>21</v>
      </c>
      <c r="M38">
        <v>2004</v>
      </c>
      <c r="N38" s="4">
        <v>779.964808220287</v>
      </c>
      <c r="O38" s="4">
        <v>53861.1888018401</v>
      </c>
      <c r="P38" s="4">
        <v>9224.02198295236</v>
      </c>
      <c r="Q38" s="1">
        <v>0.889028679328993</v>
      </c>
      <c r="R38" s="1">
        <v>1.05948871488323</v>
      </c>
      <c r="S38" s="1">
        <v>1.21986823312636</v>
      </c>
      <c r="T38" s="1">
        <v>1.09156461853185</v>
      </c>
      <c r="U38" s="1">
        <v>1.13967847400479</v>
      </c>
      <c r="V38" s="1"/>
      <c r="W38" s="1"/>
      <c r="Y38" t="s">
        <v>22</v>
      </c>
      <c r="Z38">
        <v>2004</v>
      </c>
      <c r="AA38" s="7">
        <f t="shared" si="5"/>
        <v>0.45065449220980275</v>
      </c>
      <c r="AB38" s="7">
        <f t="shared" si="6"/>
        <v>0.5686565377893005</v>
      </c>
      <c r="AC38" s="7">
        <f t="shared" si="7"/>
        <v>0.5006216371429131</v>
      </c>
      <c r="AD38" s="7">
        <f t="shared" si="8"/>
        <v>0.6117992416515918</v>
      </c>
      <c r="AE38" s="7">
        <f t="shared" si="9"/>
        <v>0.6968252726062266</v>
      </c>
      <c r="AG38" s="5" t="s">
        <v>9</v>
      </c>
      <c r="AH38" s="5">
        <v>2004</v>
      </c>
      <c r="AI38" s="6">
        <f t="shared" si="10"/>
        <v>0.45065449220980275</v>
      </c>
      <c r="AJ38" s="6">
        <f t="shared" si="11"/>
        <v>0.5686565377893005</v>
      </c>
      <c r="AK38" s="6">
        <f t="shared" si="12"/>
        <v>0.5006216371429131</v>
      </c>
      <c r="AL38" s="6">
        <f t="shared" si="13"/>
        <v>0.6117992416515918</v>
      </c>
      <c r="AM38" s="6">
        <f t="shared" si="14"/>
        <v>0.6968252726062266</v>
      </c>
    </row>
    <row r="39" spans="1:39" ht="13.5">
      <c r="A39" t="s">
        <v>20</v>
      </c>
      <c r="B39">
        <v>2005</v>
      </c>
      <c r="C39" s="32">
        <f>Base_2010May!C39</f>
        <v>156.060399753166</v>
      </c>
      <c r="D39" s="32">
        <f>Base_2010May!D39</f>
        <v>9885.66087517957</v>
      </c>
      <c r="E39" s="32">
        <f>Base_2010May!E39</f>
        <v>1640.19251618587</v>
      </c>
      <c r="F39" s="33">
        <f>Base_2010May!F39</f>
        <v>0.383742662054434</v>
      </c>
      <c r="G39" s="33">
        <f>Base_2010May!G39</f>
        <v>0.483713795317321</v>
      </c>
      <c r="H39" s="33">
        <f>Base_2010May!H39</f>
        <v>0.396073344645675</v>
      </c>
      <c r="I39" s="33">
        <f>Base_2010May!I39</f>
        <v>0.49602445932614075</v>
      </c>
      <c r="J39" s="33">
        <f>Base_2010May!J39</f>
        <v>0.5255999395046917</v>
      </c>
      <c r="L39" t="s">
        <v>21</v>
      </c>
      <c r="M39">
        <v>2005</v>
      </c>
      <c r="N39" s="4">
        <v>619.128678379157</v>
      </c>
      <c r="O39" s="4">
        <v>45012.9664141661</v>
      </c>
      <c r="P39" s="4">
        <v>8902.39092280482</v>
      </c>
      <c r="Q39" s="1">
        <v>0.705702546413696</v>
      </c>
      <c r="R39" s="1">
        <v>0.885437752120268</v>
      </c>
      <c r="S39" s="1">
        <v>1.17733282787842</v>
      </c>
      <c r="T39" s="1">
        <v>0.9438167672719</v>
      </c>
      <c r="U39" s="1">
        <v>1.03138528999935</v>
      </c>
      <c r="V39" s="1"/>
      <c r="W39" s="1"/>
      <c r="Y39" t="s">
        <v>22</v>
      </c>
      <c r="Z39">
        <v>2005</v>
      </c>
      <c r="AA39" s="7">
        <f t="shared" si="5"/>
        <v>0.35772526814912775</v>
      </c>
      <c r="AB39" s="7">
        <f t="shared" si="6"/>
        <v>0.4752386311204326</v>
      </c>
      <c r="AC39" s="7">
        <f t="shared" si="7"/>
        <v>0.4831655352185381</v>
      </c>
      <c r="AD39" s="7">
        <f t="shared" si="8"/>
        <v>0.5289896472200075</v>
      </c>
      <c r="AE39" s="7">
        <f t="shared" si="9"/>
        <v>0.6306123632750377</v>
      </c>
      <c r="AG39" s="5" t="s">
        <v>9</v>
      </c>
      <c r="AH39" s="5">
        <v>2005</v>
      </c>
      <c r="AI39" s="6">
        <f t="shared" si="10"/>
        <v>0.35772526814912775</v>
      </c>
      <c r="AJ39" s="6">
        <f t="shared" si="11"/>
        <v>0.4752386311204326</v>
      </c>
      <c r="AK39" s="6">
        <f t="shared" si="12"/>
        <v>0.4831655352185381</v>
      </c>
      <c r="AL39" s="6">
        <f t="shared" si="13"/>
        <v>0.5289896472200075</v>
      </c>
      <c r="AM39" s="6">
        <f t="shared" si="14"/>
        <v>0.6306123632750377</v>
      </c>
    </row>
    <row r="40" spans="1:39" ht="13.5">
      <c r="A40" s="15" t="s">
        <v>20</v>
      </c>
      <c r="B40" s="15">
        <v>2006</v>
      </c>
      <c r="C40" s="34">
        <f>Base_2010May!C40</f>
        <v>190.842035647282</v>
      </c>
      <c r="D40" s="34">
        <f>Base_2010May!D40</f>
        <v>9640.02868034616</v>
      </c>
      <c r="E40" s="34">
        <f>Base_2010May!E40</f>
        <v>1245.77409365569</v>
      </c>
      <c r="F40" s="35">
        <f>Base_2010May!F40</f>
        <v>0.469268506981952</v>
      </c>
      <c r="G40" s="35">
        <f>Base_2010May!G40</f>
        <v>0.471694803090579</v>
      </c>
      <c r="H40" s="35">
        <f>Base_2010May!H40</f>
        <v>0.300829266734214</v>
      </c>
      <c r="I40" s="35">
        <f>Base_2010May!I40</f>
        <v>0.3788757820297278</v>
      </c>
      <c r="J40" s="35">
        <f>Base_2010May!J40</f>
        <v>0.42361449993374445</v>
      </c>
      <c r="K40" s="15"/>
      <c r="L40" s="15" t="s">
        <v>21</v>
      </c>
      <c r="M40" s="15">
        <v>2006</v>
      </c>
      <c r="N40" s="16">
        <v>669.11733078616</v>
      </c>
      <c r="O40" s="16">
        <v>38569.4928823065</v>
      </c>
      <c r="P40" s="16">
        <v>5540.49474375557</v>
      </c>
      <c r="Q40" s="17">
        <v>0.762681201299727</v>
      </c>
      <c r="R40" s="17">
        <v>0.758689946445753</v>
      </c>
      <c r="S40" s="17">
        <v>0.732725219671225</v>
      </c>
      <c r="T40" s="17">
        <v>0.753497001090847</v>
      </c>
      <c r="U40" s="17">
        <v>0.745707583058489</v>
      </c>
      <c r="V40" s="17"/>
      <c r="W40" s="17" t="s">
        <v>16</v>
      </c>
      <c r="X40" s="15"/>
      <c r="Y40" s="15" t="s">
        <v>22</v>
      </c>
      <c r="Z40" s="15">
        <v>2006</v>
      </c>
      <c r="AA40" s="18">
        <f t="shared" si="5"/>
        <v>0.3866081235411974</v>
      </c>
      <c r="AB40" s="18">
        <f t="shared" si="6"/>
        <v>0.40720962115103004</v>
      </c>
      <c r="AC40" s="18">
        <f t="shared" si="7"/>
        <v>0.3007030506135923</v>
      </c>
      <c r="AD40" s="18">
        <f t="shared" si="8"/>
        <v>0.42231938084816006</v>
      </c>
      <c r="AE40" s="18">
        <f t="shared" si="9"/>
        <v>0.4559425326542388</v>
      </c>
      <c r="AF40" s="15"/>
      <c r="AG40" s="19" t="s">
        <v>9</v>
      </c>
      <c r="AH40" s="19">
        <v>2006</v>
      </c>
      <c r="AI40" s="20">
        <f t="shared" si="10"/>
        <v>0.3866081235411974</v>
      </c>
      <c r="AJ40" s="20">
        <f t="shared" si="11"/>
        <v>0.40720962115103004</v>
      </c>
      <c r="AK40" s="20">
        <f t="shared" si="12"/>
        <v>0.3007030506135923</v>
      </c>
      <c r="AL40" s="20">
        <f t="shared" si="13"/>
        <v>0.42231938084816006</v>
      </c>
      <c r="AM40" s="20">
        <f t="shared" si="14"/>
        <v>0.4559425326542388</v>
      </c>
    </row>
    <row r="41" spans="1:39" ht="13.5">
      <c r="A41" s="15" t="s">
        <v>20</v>
      </c>
      <c r="B41" s="15">
        <v>2007</v>
      </c>
      <c r="C41" s="34">
        <f>Base_2010May!C41</f>
        <v>0</v>
      </c>
      <c r="D41" s="34">
        <f>Base_2010May!D41</f>
        <v>0</v>
      </c>
      <c r="E41" s="34">
        <f>Base_2010May!E41</f>
        <v>0</v>
      </c>
      <c r="F41" s="35">
        <f>Base_2010May!F41</f>
        <v>0</v>
      </c>
      <c r="G41" s="35">
        <f>Base_2010May!G41</f>
        <v>0</v>
      </c>
      <c r="H41" s="35">
        <f>Base_2010May!H41</f>
        <v>0</v>
      </c>
      <c r="I41" s="35">
        <f>Base_2010May!I41</f>
        <v>0.3143146410661217</v>
      </c>
      <c r="J41" s="35">
        <f>Base_2010May!J41</f>
        <v>0.37524641745178583</v>
      </c>
      <c r="K41" s="15"/>
      <c r="L41" s="15" t="s">
        <v>21</v>
      </c>
      <c r="M41" s="15">
        <v>2007</v>
      </c>
      <c r="N41" s="16">
        <v>465.267622466007</v>
      </c>
      <c r="O41" s="16">
        <v>32473.5714846634</v>
      </c>
      <c r="P41" s="16">
        <v>4041.82503428208</v>
      </c>
      <c r="Q41" s="17">
        <v>0.530326824461893</v>
      </c>
      <c r="R41" s="17">
        <v>0.638778743754338</v>
      </c>
      <c r="S41" s="17">
        <v>0.534527559917788</v>
      </c>
      <c r="T41" s="17">
        <v>0.617928506987028</v>
      </c>
      <c r="U41" s="17">
        <v>0.586653151836063</v>
      </c>
      <c r="V41" s="17"/>
      <c r="W41" s="21">
        <v>1</v>
      </c>
      <c r="X41" s="15"/>
      <c r="Y41" s="15" t="s">
        <v>22</v>
      </c>
      <c r="Z41" s="15">
        <v>2007</v>
      </c>
      <c r="AA41" s="18">
        <f aca="true" t="shared" si="15" ref="AA41:AE43">Q41*F$45*$W41</f>
        <v>0.26882615976291774</v>
      </c>
      <c r="AB41" s="18">
        <f t="shared" si="15"/>
        <v>0.34285000277400335</v>
      </c>
      <c r="AC41" s="18">
        <f t="shared" si="15"/>
        <v>0.21936472717076702</v>
      </c>
      <c r="AD41" s="18">
        <f t="shared" si="15"/>
        <v>0.3463360625210053</v>
      </c>
      <c r="AE41" s="18">
        <f t="shared" si="15"/>
        <v>0.3586930452559803</v>
      </c>
      <c r="AF41" s="15"/>
      <c r="AG41" s="19" t="s">
        <v>9</v>
      </c>
      <c r="AH41" s="19">
        <v>2007</v>
      </c>
      <c r="AI41" s="20">
        <f t="shared" si="10"/>
        <v>0.26882615976291774</v>
      </c>
      <c r="AJ41" s="20">
        <f t="shared" si="11"/>
        <v>0.34285000277400335</v>
      </c>
      <c r="AK41" s="20">
        <f t="shared" si="12"/>
        <v>0.21936472717076702</v>
      </c>
      <c r="AL41" s="20">
        <f t="shared" si="13"/>
        <v>0.3463360625210053</v>
      </c>
      <c r="AM41" s="20">
        <f t="shared" si="14"/>
        <v>0.3586930452559803</v>
      </c>
    </row>
    <row r="42" spans="1:39" ht="13.5">
      <c r="A42" s="15" t="s">
        <v>20</v>
      </c>
      <c r="B42" s="15">
        <v>2008</v>
      </c>
      <c r="C42" s="34">
        <f>Base_2010May!C42</f>
        <v>0</v>
      </c>
      <c r="D42" s="34">
        <f>Base_2010May!D42</f>
        <v>0</v>
      </c>
      <c r="E42" s="34">
        <f>Base_2010May!E42</f>
        <v>0</v>
      </c>
      <c r="F42" s="35">
        <f>Base_2010May!F42</f>
        <v>0</v>
      </c>
      <c r="G42" s="35">
        <f>Base_2010May!G42</f>
        <v>0</v>
      </c>
      <c r="H42" s="35">
        <f>Base_2010May!H42</f>
        <v>0</v>
      </c>
      <c r="I42" s="35">
        <f>Base_2010May!I42</f>
        <v>0.4810828470997106</v>
      </c>
      <c r="J42" s="35">
        <f>Base_2010May!J42</f>
        <v>0.613816606621584</v>
      </c>
      <c r="L42" s="15" t="s">
        <v>21</v>
      </c>
      <c r="M42" s="15">
        <v>2008</v>
      </c>
      <c r="N42" s="16">
        <v>1284.062531198</v>
      </c>
      <c r="O42" s="16">
        <v>57307.4630948594</v>
      </c>
      <c r="P42" s="16">
        <v>5631.12085518774</v>
      </c>
      <c r="Q42" s="17">
        <v>1.46361528655583</v>
      </c>
      <c r="R42" s="17">
        <v>1.12727943400901</v>
      </c>
      <c r="S42" s="17">
        <v>0.74471043768482</v>
      </c>
      <c r="T42" s="17">
        <v>1.05076563474417</v>
      </c>
      <c r="U42" s="17">
        <v>0.935994935846913</v>
      </c>
      <c r="V42" s="17"/>
      <c r="W42" s="21">
        <v>1</v>
      </c>
      <c r="Y42" s="15" t="s">
        <v>22</v>
      </c>
      <c r="Z42" s="15">
        <v>2008</v>
      </c>
      <c r="AA42" s="18">
        <f t="shared" si="15"/>
        <v>0.7419162273270572</v>
      </c>
      <c r="AB42" s="18">
        <f t="shared" si="15"/>
        <v>0.6050416687404704</v>
      </c>
      <c r="AC42" s="18">
        <f t="shared" si="15"/>
        <v>0.30562166337892627</v>
      </c>
      <c r="AD42" s="18">
        <f t="shared" si="15"/>
        <v>0.588932260698114</v>
      </c>
      <c r="AE42" s="18">
        <f t="shared" si="15"/>
        <v>0.5722885368165964</v>
      </c>
      <c r="AG42" s="19" t="s">
        <v>9</v>
      </c>
      <c r="AH42" s="19">
        <v>2008</v>
      </c>
      <c r="AI42" s="20">
        <f t="shared" si="10"/>
        <v>0.7419162273270572</v>
      </c>
      <c r="AJ42" s="20">
        <f t="shared" si="11"/>
        <v>0.6050416687404704</v>
      </c>
      <c r="AK42" s="20">
        <f t="shared" si="12"/>
        <v>0.30562166337892627</v>
      </c>
      <c r="AL42" s="20">
        <f t="shared" si="13"/>
        <v>0.588932260698114</v>
      </c>
      <c r="AM42" s="20">
        <f t="shared" si="14"/>
        <v>0.5722885368165964</v>
      </c>
    </row>
    <row r="43" spans="1:39" ht="13.5">
      <c r="A43" s="8" t="s">
        <v>20</v>
      </c>
      <c r="B43" s="8">
        <v>2009</v>
      </c>
      <c r="C43" s="36">
        <f>Base_2010May!C43</f>
        <v>0</v>
      </c>
      <c r="D43" s="36">
        <f>Base_2010May!D43</f>
        <v>0</v>
      </c>
      <c r="E43" s="36">
        <f>Base_2010May!E43</f>
        <v>0</v>
      </c>
      <c r="F43" s="37">
        <f>Base_2010May!F43</f>
        <v>0</v>
      </c>
      <c r="G43" s="37">
        <f>Base_2010May!G43</f>
        <v>0</v>
      </c>
      <c r="H43" s="37">
        <f>Base_2010May!H43</f>
        <v>0</v>
      </c>
      <c r="I43" s="37">
        <f>Base_2010May!I43</f>
        <v>0.7456810807129994</v>
      </c>
      <c r="J43" s="37">
        <f>Base_2010May!J43</f>
        <v>1.0009375509343124</v>
      </c>
      <c r="L43" s="8" t="s">
        <v>21</v>
      </c>
      <c r="M43" s="8">
        <v>2009</v>
      </c>
      <c r="N43" s="9">
        <v>2235.09243122846</v>
      </c>
      <c r="O43" s="9">
        <v>104647.314246906</v>
      </c>
      <c r="P43" s="9">
        <v>6504.59107694943</v>
      </c>
      <c r="Q43" s="10">
        <v>2.54762939477656</v>
      </c>
      <c r="R43" s="10">
        <v>2.05848869944823</v>
      </c>
      <c r="S43" s="10">
        <v>0.860226053115723</v>
      </c>
      <c r="T43" s="10">
        <v>1.81883617018173</v>
      </c>
      <c r="U43" s="10">
        <v>1.45935737628198</v>
      </c>
      <c r="V43" s="17"/>
      <c r="W43" s="21">
        <v>0.925</v>
      </c>
      <c r="Y43" s="8" t="s">
        <v>22</v>
      </c>
      <c r="Z43" s="8">
        <v>2009</v>
      </c>
      <c r="AA43" s="11">
        <f t="shared" si="15"/>
        <v>1.1945543586965242</v>
      </c>
      <c r="AB43" s="11">
        <f t="shared" si="15"/>
        <v>1.021983587392878</v>
      </c>
      <c r="AC43" s="11">
        <f t="shared" si="15"/>
        <v>0.3265510004109872</v>
      </c>
      <c r="AD43" s="11">
        <f t="shared" si="15"/>
        <v>0.9429633188089722</v>
      </c>
      <c r="AE43" s="11">
        <f t="shared" si="15"/>
        <v>0.8253628899696364</v>
      </c>
      <c r="AG43" s="12" t="s">
        <v>9</v>
      </c>
      <c r="AH43" s="12">
        <v>2009</v>
      </c>
      <c r="AI43" s="13">
        <f>AA43</f>
        <v>1.1945543586965242</v>
      </c>
      <c r="AJ43" s="13">
        <f>AB43</f>
        <v>1.021983587392878</v>
      </c>
      <c r="AK43" s="13">
        <f>AC43</f>
        <v>0.3265510004109872</v>
      </c>
      <c r="AL43" s="13">
        <f>AD43</f>
        <v>0.9429633188089722</v>
      </c>
      <c r="AM43" s="13">
        <f>AE43</f>
        <v>0.8253628899696364</v>
      </c>
    </row>
    <row r="45" spans="2:10" ht="13.5">
      <c r="B45" s="2" t="s">
        <v>24</v>
      </c>
      <c r="C45" s="2"/>
      <c r="D45" s="2"/>
      <c r="E45" s="2"/>
      <c r="F45" s="14">
        <f>AVERAGE(F20:F43)</f>
        <v>0.5069065854545217</v>
      </c>
      <c r="G45" s="14">
        <f>AVERAGE(G20:G43)</f>
        <v>0.5367273193202197</v>
      </c>
      <c r="H45" s="14">
        <f>AVERAGE(H20:H43)</f>
        <v>0.4103899286399863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5" zoomScaleNormal="85" zoomScalePageLayoutView="0" workbookViewId="0" topLeftCell="A1">
      <pane xSplit="2" ySplit="1" topLeftCell="A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W2" sqref="AW2:BD44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10</v>
      </c>
      <c r="B2" s="2" t="s">
        <v>11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12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13</v>
      </c>
      <c r="Z2" s="2" t="s">
        <v>11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14</v>
      </c>
      <c r="AH2" s="3" t="s">
        <v>11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10</v>
      </c>
      <c r="B3">
        <v>1969</v>
      </c>
      <c r="C3" s="26">
        <v>1239.68404357065</v>
      </c>
      <c r="D3" s="26">
        <v>50115.6487491708</v>
      </c>
      <c r="E3" s="26">
        <v>12959.3674949331</v>
      </c>
      <c r="F3" s="27">
        <v>3.04830473162078</v>
      </c>
      <c r="G3" s="27">
        <v>2.45220132142261</v>
      </c>
      <c r="H3" s="27">
        <v>3.12942534340214</v>
      </c>
      <c r="I3" s="1">
        <v>2.527765926919344</v>
      </c>
      <c r="J3" s="1"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10</v>
      </c>
      <c r="B4">
        <v>1970</v>
      </c>
      <c r="C4" s="26">
        <v>1017.51928850988</v>
      </c>
      <c r="D4" s="26">
        <v>43202.7692649733</v>
      </c>
      <c r="E4" s="26">
        <v>11617.6068403879</v>
      </c>
      <c r="F4" s="27">
        <v>2.5020156367797</v>
      </c>
      <c r="G4" s="27">
        <v>2.11394824819935</v>
      </c>
      <c r="H4" s="27">
        <v>2.80541726208526</v>
      </c>
      <c r="I4" s="1">
        <v>2.4443365788578584</v>
      </c>
      <c r="J4" s="1"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10</v>
      </c>
      <c r="B5">
        <v>1971</v>
      </c>
      <c r="C5" s="26">
        <v>964.070954599073</v>
      </c>
      <c r="D5" s="26">
        <v>40154.3712123683</v>
      </c>
      <c r="E5" s="26">
        <v>9693.82463209171</v>
      </c>
      <c r="F5" s="27">
        <v>2.37058956091583</v>
      </c>
      <c r="G5" s="27">
        <v>1.96478753853292</v>
      </c>
      <c r="H5" s="27">
        <v>2.34086273809463</v>
      </c>
      <c r="I5" s="1">
        <v>2.2208218963515938</v>
      </c>
      <c r="J5" s="1"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10</v>
      </c>
      <c r="B6">
        <v>1972</v>
      </c>
      <c r="C6" s="26">
        <v>872.932413325642</v>
      </c>
      <c r="D6" s="26">
        <v>43774.1379891525</v>
      </c>
      <c r="E6" s="26">
        <v>9409.27925103732</v>
      </c>
      <c r="F6" s="27">
        <v>2.14648564666634</v>
      </c>
      <c r="G6" s="27">
        <v>2.14190580587688</v>
      </c>
      <c r="H6" s="27">
        <v>2.272150779184</v>
      </c>
      <c r="I6" s="1">
        <v>2.2306058903316393</v>
      </c>
      <c r="J6" s="1"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10</v>
      </c>
      <c r="B7">
        <v>1973</v>
      </c>
      <c r="C7" s="26">
        <v>555.074795428754</v>
      </c>
      <c r="D7" s="26">
        <v>33789.0602011823</v>
      </c>
      <c r="E7" s="26">
        <v>7809.43014605892</v>
      </c>
      <c r="F7" s="27">
        <v>1.36489384862561</v>
      </c>
      <c r="G7" s="27">
        <v>1.65332745645318</v>
      </c>
      <c r="H7" s="27">
        <v>1.88581955301142</v>
      </c>
      <c r="I7" s="1">
        <v>1.9238887819454404</v>
      </c>
      <c r="J7" s="1"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10</v>
      </c>
      <c r="B8">
        <v>1974</v>
      </c>
      <c r="C8" s="26">
        <v>790.05673689619</v>
      </c>
      <c r="D8" s="26">
        <v>38703.6572315992</v>
      </c>
      <c r="E8" s="26">
        <v>8650.43641960955</v>
      </c>
      <c r="F8" s="27">
        <v>1.94269959496519</v>
      </c>
      <c r="G8" s="27">
        <v>1.89380286948367</v>
      </c>
      <c r="H8" s="27">
        <v>2.08890557147941</v>
      </c>
      <c r="I8" s="1">
        <v>1.9628971894240328</v>
      </c>
      <c r="J8" s="1"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10</v>
      </c>
      <c r="B9">
        <v>1975</v>
      </c>
      <c r="C9" s="26">
        <v>482.235017516767</v>
      </c>
      <c r="D9" s="26">
        <v>26404.9603512053</v>
      </c>
      <c r="E9" s="26">
        <v>5693.2285474762</v>
      </c>
      <c r="F9" s="27">
        <v>1.1857854372438</v>
      </c>
      <c r="G9" s="27">
        <v>1.29201716991459</v>
      </c>
      <c r="H9" s="27">
        <v>1.37479963502992</v>
      </c>
      <c r="I9" s="1">
        <v>1.4857063479912873</v>
      </c>
      <c r="J9" s="1"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10</v>
      </c>
      <c r="B10">
        <v>1976</v>
      </c>
      <c r="C10" s="26">
        <v>601.496505284788</v>
      </c>
      <c r="D10" s="26">
        <v>35104.7285064065</v>
      </c>
      <c r="E10" s="26">
        <v>7709.2313489449</v>
      </c>
      <c r="F10" s="27">
        <v>1.47904189992785</v>
      </c>
      <c r="G10" s="27">
        <v>1.71770422572882</v>
      </c>
      <c r="H10" s="27">
        <v>1.86162356850912</v>
      </c>
      <c r="I10" s="1">
        <v>1.926389951574337</v>
      </c>
      <c r="J10" s="1"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10</v>
      </c>
      <c r="B11">
        <v>1977</v>
      </c>
      <c r="C11" s="26">
        <v>643.069316972899</v>
      </c>
      <c r="D11" s="26">
        <v>32132.3550454891</v>
      </c>
      <c r="E11" s="26">
        <v>6706.96109874844</v>
      </c>
      <c r="F11" s="27">
        <v>1.58126681702095</v>
      </c>
      <c r="G11" s="27">
        <v>1.57226346399981</v>
      </c>
      <c r="H11" s="27">
        <v>1.61959555879883</v>
      </c>
      <c r="I11" s="1">
        <v>1.6326482444552686</v>
      </c>
      <c r="J11" s="1"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10</v>
      </c>
      <c r="B12">
        <v>1978</v>
      </c>
      <c r="C12" s="26">
        <v>645.484404295684</v>
      </c>
      <c r="D12" s="26">
        <v>26813.6621148918</v>
      </c>
      <c r="E12" s="26">
        <v>5092.30945359974</v>
      </c>
      <c r="F12" s="27">
        <v>1.58720536414633</v>
      </c>
      <c r="G12" s="27">
        <v>1.31201529485149</v>
      </c>
      <c r="H12" s="27">
        <v>1.22968981833195</v>
      </c>
      <c r="I12" s="1">
        <v>1.3371813373714412</v>
      </c>
      <c r="J12" s="1"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10</v>
      </c>
      <c r="B13">
        <v>1979</v>
      </c>
      <c r="C13" s="26">
        <v>466.329785061788</v>
      </c>
      <c r="D13" s="26">
        <v>21351.2108054169</v>
      </c>
      <c r="E13" s="26">
        <v>5822.69016951932</v>
      </c>
      <c r="F13" s="27">
        <v>1.14667547563584</v>
      </c>
      <c r="G13" s="27">
        <v>1.04473290594452</v>
      </c>
      <c r="H13" s="27">
        <v>1.40606200035585</v>
      </c>
      <c r="I13" s="1">
        <v>1.2399155759821472</v>
      </c>
      <c r="J13" s="1"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10</v>
      </c>
      <c r="B14">
        <v>1980</v>
      </c>
      <c r="C14" s="26">
        <v>459.671540218219</v>
      </c>
      <c r="D14" s="26">
        <v>23845.6188532271</v>
      </c>
      <c r="E14" s="26">
        <v>5273.1594264201</v>
      </c>
      <c r="F14" s="27">
        <v>1.1303032722779</v>
      </c>
      <c r="G14" s="27">
        <v>1.16678641345516</v>
      </c>
      <c r="H14" s="27">
        <v>1.27336143182072</v>
      </c>
      <c r="I14" s="1">
        <v>1.318454529502111</v>
      </c>
      <c r="J14" s="1"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10</v>
      </c>
      <c r="B15">
        <v>1981</v>
      </c>
      <c r="C15" s="26">
        <v>480.812339832408</v>
      </c>
      <c r="D15" s="26">
        <v>25022.3148008243</v>
      </c>
      <c r="E15" s="26">
        <v>4879.80360298142</v>
      </c>
      <c r="F15" s="27">
        <v>1.18228716271224</v>
      </c>
      <c r="G15" s="27">
        <v>1.2243631470629</v>
      </c>
      <c r="H15" s="27">
        <v>1.17837395011491</v>
      </c>
      <c r="I15" s="1">
        <v>1.2702710216562938</v>
      </c>
      <c r="J15" s="1"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10</v>
      </c>
      <c r="B16">
        <v>1982</v>
      </c>
      <c r="C16" s="26">
        <v>335.426429243821</v>
      </c>
      <c r="D16" s="26">
        <v>18850.9323685897</v>
      </c>
      <c r="E16" s="26">
        <v>3699.39814564181</v>
      </c>
      <c r="F16" s="27">
        <v>0.824792395027973</v>
      </c>
      <c r="G16" s="27">
        <v>0.922392155305958</v>
      </c>
      <c r="H16" s="27">
        <v>0.893329887961951</v>
      </c>
      <c r="I16" s="1">
        <v>1.0127386200745467</v>
      </c>
      <c r="J16" s="1"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10</v>
      </c>
      <c r="B17">
        <v>1983</v>
      </c>
      <c r="C17" s="26">
        <v>351.188479454315</v>
      </c>
      <c r="D17" s="26">
        <v>19124.3732554433</v>
      </c>
      <c r="E17" s="26">
        <v>3792.15083126671</v>
      </c>
      <c r="F17" s="27">
        <v>0.863550280543949</v>
      </c>
      <c r="G17" s="27">
        <v>0.935771850487185</v>
      </c>
      <c r="H17" s="27">
        <v>0.915727787024284</v>
      </c>
      <c r="I17" s="1">
        <v>1.0201972662659513</v>
      </c>
      <c r="J17" s="1"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10</v>
      </c>
      <c r="B18">
        <v>1984</v>
      </c>
      <c r="C18" s="26">
        <v>334.339021484502</v>
      </c>
      <c r="D18" s="26">
        <v>19334.8055467414</v>
      </c>
      <c r="E18" s="26">
        <v>4238.6343079056</v>
      </c>
      <c r="F18" s="27">
        <v>0.822118528057494</v>
      </c>
      <c r="G18" s="27">
        <v>0.946068481493078</v>
      </c>
      <c r="H18" s="27">
        <v>1.02354452327706</v>
      </c>
      <c r="I18" s="1">
        <v>1.085290836499453</v>
      </c>
      <c r="J18" s="1"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10</v>
      </c>
      <c r="B19">
        <v>1985</v>
      </c>
      <c r="C19" s="26">
        <v>266.873997480962</v>
      </c>
      <c r="D19" s="26">
        <v>15623.190253288</v>
      </c>
      <c r="E19" s="26">
        <v>3528.0480555407</v>
      </c>
      <c r="F19" s="27">
        <v>0.6562262969237</v>
      </c>
      <c r="G19" s="27">
        <v>0.764455988102592</v>
      </c>
      <c r="H19" s="27">
        <v>0.85195230415886</v>
      </c>
      <c r="I19" s="1">
        <v>0.9093896993118833</v>
      </c>
      <c r="J19" s="1"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10</v>
      </c>
      <c r="B20">
        <v>1986</v>
      </c>
      <c r="C20" s="26">
        <v>162.930922180152</v>
      </c>
      <c r="D20" s="26">
        <v>9392.4289962681</v>
      </c>
      <c r="E20" s="26">
        <v>2248.93363074917</v>
      </c>
      <c r="F20" s="27">
        <v>0.400636842576886</v>
      </c>
      <c r="G20" s="27">
        <v>0.45957953994156</v>
      </c>
      <c r="H20" s="27">
        <v>0.543072021257791</v>
      </c>
      <c r="I20" s="1">
        <v>0.5703045911405233</v>
      </c>
      <c r="J20" s="1">
        <v>0.536372308087993</v>
      </c>
      <c r="L20" t="s">
        <v>12</v>
      </c>
      <c r="M20">
        <v>1986</v>
      </c>
      <c r="N20" s="4">
        <v>230.07107972643</v>
      </c>
      <c r="O20" s="4">
        <v>13975.6024937386</v>
      </c>
      <c r="P20" s="4">
        <v>3092.24747275472</v>
      </c>
      <c r="Q20" s="1">
        <v>0.863231037663418</v>
      </c>
      <c r="R20" s="1">
        <v>0.989335313555853</v>
      </c>
      <c r="S20" s="1">
        <v>1.61646787142717</v>
      </c>
      <c r="T20" s="1">
        <v>1.11476182513012</v>
      </c>
      <c r="U20" s="1">
        <v>1.30290159249151</v>
      </c>
      <c r="V20" s="1"/>
      <c r="W20" s="1"/>
      <c r="Y20" t="s">
        <v>13</v>
      </c>
      <c r="Z20">
        <v>1986</v>
      </c>
      <c r="AA20" s="7">
        <f aca="true" t="shared" si="5" ref="AA20:AA39">Q20*F$45</f>
        <v>0.500088568868945</v>
      </c>
      <c r="AB20" s="7">
        <f aca="true" t="shared" si="6" ref="AB20:AB39">R20*G$45</f>
        <v>0.6068609037184709</v>
      </c>
      <c r="AC20" s="7">
        <f aca="true" t="shared" si="7" ref="AC20:AC39">S20*H$45</f>
        <v>0.7581510107472307</v>
      </c>
      <c r="AD20" s="7">
        <f aca="true" t="shared" si="8" ref="AD20:AD39">T20*I$45</f>
        <v>0.6248007929700516</v>
      </c>
      <c r="AE20" s="7">
        <f aca="true" t="shared" si="9" ref="AE20:AE39">U20*J$45</f>
        <v>0.7966235899645213</v>
      </c>
      <c r="AG20" s="5" t="s">
        <v>9</v>
      </c>
      <c r="AH20" s="5">
        <v>1986</v>
      </c>
      <c r="AI20" s="6">
        <f aca="true" t="shared" si="10" ref="AI20:AI39">AA20</f>
        <v>0.500088568868945</v>
      </c>
      <c r="AJ20" s="6">
        <f aca="true" t="shared" si="11" ref="AJ20:AJ39">AB20</f>
        <v>0.6068609037184709</v>
      </c>
      <c r="AK20" s="6">
        <f aca="true" t="shared" si="12" ref="AK20:AK39">AC20</f>
        <v>0.7581510107472307</v>
      </c>
      <c r="AL20" s="6">
        <f aca="true" t="shared" si="13" ref="AL20:AL39">AD20</f>
        <v>0.6248007929700516</v>
      </c>
      <c r="AM20" s="6">
        <f aca="true" t="shared" si="14" ref="AM20:AM39">AE20</f>
        <v>0.7966235899645213</v>
      </c>
    </row>
    <row r="21" spans="1:39" ht="13.5">
      <c r="A21" t="s">
        <v>10</v>
      </c>
      <c r="B21">
        <v>1987</v>
      </c>
      <c r="C21" s="26">
        <v>186.480808023574</v>
      </c>
      <c r="D21" s="26">
        <v>11044.9335123522</v>
      </c>
      <c r="E21" s="26">
        <v>2445.24711258869</v>
      </c>
      <c r="F21" s="27">
        <v>0.45854452382675</v>
      </c>
      <c r="G21" s="27">
        <v>0.540437991525813</v>
      </c>
      <c r="H21" s="27">
        <v>0.590477759659786</v>
      </c>
      <c r="I21" s="1">
        <v>0.6168139778759197</v>
      </c>
      <c r="J21" s="1">
        <v>0.592615007890207</v>
      </c>
      <c r="L21" t="s">
        <v>12</v>
      </c>
      <c r="M21">
        <v>1987</v>
      </c>
      <c r="N21" s="4">
        <v>206.114347867689</v>
      </c>
      <c r="O21" s="4">
        <v>13189.0460268739</v>
      </c>
      <c r="P21" s="4">
        <v>2794.67731728112</v>
      </c>
      <c r="Q21" s="1">
        <v>0.77334492713603</v>
      </c>
      <c r="R21" s="1">
        <v>0.933654845459857</v>
      </c>
      <c r="S21" s="1">
        <v>1.46091350520752</v>
      </c>
      <c r="T21" s="1">
        <v>1.03910657740939</v>
      </c>
      <c r="U21" s="1">
        <v>1.19728417533369</v>
      </c>
      <c r="V21" s="1"/>
      <c r="W21" s="1"/>
      <c r="Y21" t="s">
        <v>13</v>
      </c>
      <c r="Z21">
        <v>1987</v>
      </c>
      <c r="AA21" s="7">
        <f t="shared" si="5"/>
        <v>0.44801558444925815</v>
      </c>
      <c r="AB21" s="7">
        <f t="shared" si="6"/>
        <v>0.5727063569988606</v>
      </c>
      <c r="AC21" s="7">
        <f t="shared" si="7"/>
        <v>0.6851933590300644</v>
      </c>
      <c r="AD21" s="7">
        <f t="shared" si="8"/>
        <v>0.5823976018105945</v>
      </c>
      <c r="AE21" s="7">
        <f t="shared" si="9"/>
        <v>0.732046705183723</v>
      </c>
      <c r="AG21" s="5" t="s">
        <v>9</v>
      </c>
      <c r="AH21" s="5">
        <v>1987</v>
      </c>
      <c r="AI21" s="6">
        <f t="shared" si="10"/>
        <v>0.44801558444925815</v>
      </c>
      <c r="AJ21" s="6">
        <f t="shared" si="11"/>
        <v>0.5727063569988606</v>
      </c>
      <c r="AK21" s="6">
        <f t="shared" si="12"/>
        <v>0.6851933590300644</v>
      </c>
      <c r="AL21" s="6">
        <f t="shared" si="13"/>
        <v>0.5823976018105945</v>
      </c>
      <c r="AM21" s="6">
        <f t="shared" si="14"/>
        <v>0.732046705183723</v>
      </c>
    </row>
    <row r="22" spans="1:39" ht="13.5">
      <c r="A22" t="s">
        <v>10</v>
      </c>
      <c r="B22">
        <v>1988</v>
      </c>
      <c r="C22" s="26">
        <v>157.487668321038</v>
      </c>
      <c r="D22" s="26">
        <v>9094.88912700801</v>
      </c>
      <c r="E22" s="26">
        <v>1901.38438140161</v>
      </c>
      <c r="F22" s="27">
        <v>0.387252225278468</v>
      </c>
      <c r="G22" s="27">
        <v>0.445020661052706</v>
      </c>
      <c r="H22" s="27">
        <v>0.459145901451875</v>
      </c>
      <c r="I22" s="1">
        <v>0.5061223462033925</v>
      </c>
      <c r="J22" s="1">
        <v>0.4980245466671295</v>
      </c>
      <c r="L22" t="s">
        <v>12</v>
      </c>
      <c r="M22">
        <v>1988</v>
      </c>
      <c r="N22" s="4">
        <v>167.580259596042</v>
      </c>
      <c r="O22" s="4">
        <v>11410.8467208192</v>
      </c>
      <c r="P22" s="4">
        <v>2262.23306650369</v>
      </c>
      <c r="Q22" s="1">
        <v>0.628764299950291</v>
      </c>
      <c r="R22" s="1">
        <v>0.807775809560789</v>
      </c>
      <c r="S22" s="1">
        <v>1.18257904708568</v>
      </c>
      <c r="T22" s="1">
        <v>0.882736457065767</v>
      </c>
      <c r="U22" s="1">
        <v>0.995177428323235</v>
      </c>
      <c r="V22" s="1"/>
      <c r="W22" s="1"/>
      <c r="Y22" t="s">
        <v>13</v>
      </c>
      <c r="Z22">
        <v>1988</v>
      </c>
      <c r="AA22" s="7">
        <f t="shared" si="5"/>
        <v>0.364256873535434</v>
      </c>
      <c r="AB22" s="7">
        <f t="shared" si="6"/>
        <v>0.49549182271689435</v>
      </c>
      <c r="AC22" s="7">
        <f t="shared" si="7"/>
        <v>0.5546497494224403</v>
      </c>
      <c r="AD22" s="7">
        <f t="shared" si="8"/>
        <v>0.4947554050784683</v>
      </c>
      <c r="AE22" s="7">
        <f t="shared" si="9"/>
        <v>0.6084740552711247</v>
      </c>
      <c r="AG22" s="5" t="s">
        <v>9</v>
      </c>
      <c r="AH22" s="5">
        <v>1988</v>
      </c>
      <c r="AI22" s="6">
        <f t="shared" si="10"/>
        <v>0.364256873535434</v>
      </c>
      <c r="AJ22" s="6">
        <f t="shared" si="11"/>
        <v>0.49549182271689435</v>
      </c>
      <c r="AK22" s="6">
        <f t="shared" si="12"/>
        <v>0.5546497494224403</v>
      </c>
      <c r="AL22" s="6">
        <f t="shared" si="13"/>
        <v>0.4947554050784683</v>
      </c>
      <c r="AM22" s="6">
        <f t="shared" si="14"/>
        <v>0.6084740552711247</v>
      </c>
    </row>
    <row r="23" spans="1:39" ht="13.5">
      <c r="A23" t="s">
        <v>10</v>
      </c>
      <c r="B23">
        <v>1989</v>
      </c>
      <c r="C23" s="26">
        <v>157.721467104065</v>
      </c>
      <c r="D23" s="26">
        <v>8468.35097406241</v>
      </c>
      <c r="E23" s="26">
        <v>2023.69215967514</v>
      </c>
      <c r="F23" s="27">
        <v>0.387827121712961</v>
      </c>
      <c r="G23" s="27">
        <v>0.414363616298789</v>
      </c>
      <c r="H23" s="27">
        <v>0.48868075808543</v>
      </c>
      <c r="I23" s="1">
        <v>0.49116900615568837</v>
      </c>
      <c r="J23" s="1">
        <v>0.4631172073365271</v>
      </c>
      <c r="L23" t="s">
        <v>12</v>
      </c>
      <c r="M23">
        <v>1989</v>
      </c>
      <c r="N23" s="4">
        <v>178.760502708994</v>
      </c>
      <c r="O23" s="4">
        <v>11012.3513114845</v>
      </c>
      <c r="P23" s="4">
        <v>2330.39579179111</v>
      </c>
      <c r="Q23" s="1">
        <v>0.670712783328553</v>
      </c>
      <c r="R23" s="1">
        <v>0.779566250729861</v>
      </c>
      <c r="S23" s="1">
        <v>1.21821101264692</v>
      </c>
      <c r="T23" s="1">
        <v>0.867295203113273</v>
      </c>
      <c r="U23" s="1">
        <v>0.99888863168839</v>
      </c>
      <c r="V23" s="1"/>
      <c r="W23" s="1"/>
      <c r="Y23" t="s">
        <v>13</v>
      </c>
      <c r="Z23">
        <v>1989</v>
      </c>
      <c r="AA23" s="7">
        <f t="shared" si="5"/>
        <v>0.38855854493460035</v>
      </c>
      <c r="AB23" s="7">
        <f t="shared" si="6"/>
        <v>0.4781880045562886</v>
      </c>
      <c r="AC23" s="7">
        <f t="shared" si="7"/>
        <v>0.5713617491984171</v>
      </c>
      <c r="AD23" s="7">
        <f t="shared" si="8"/>
        <v>0.4861009037343412</v>
      </c>
      <c r="AE23" s="7">
        <f t="shared" si="9"/>
        <v>0.6107431691972078</v>
      </c>
      <c r="AG23" s="5" t="s">
        <v>9</v>
      </c>
      <c r="AH23" s="5">
        <v>1989</v>
      </c>
      <c r="AI23" s="6">
        <f t="shared" si="10"/>
        <v>0.38855854493460035</v>
      </c>
      <c r="AJ23" s="6">
        <f t="shared" si="11"/>
        <v>0.4781880045562886</v>
      </c>
      <c r="AK23" s="6">
        <f t="shared" si="12"/>
        <v>0.5713617491984171</v>
      </c>
      <c r="AL23" s="6">
        <f t="shared" si="13"/>
        <v>0.4861009037343412</v>
      </c>
      <c r="AM23" s="6">
        <f t="shared" si="14"/>
        <v>0.6107431691972078</v>
      </c>
    </row>
    <row r="24" spans="1:39" ht="13.5">
      <c r="A24" t="s">
        <v>10</v>
      </c>
      <c r="B24">
        <v>1990</v>
      </c>
      <c r="C24" s="26">
        <v>195.622339558483</v>
      </c>
      <c r="D24" s="26">
        <v>9968.5880021449</v>
      </c>
      <c r="E24" s="26">
        <v>1870.44622304572</v>
      </c>
      <c r="F24" s="27">
        <v>0.481022972248059</v>
      </c>
      <c r="G24" s="27">
        <v>0.487771490177143</v>
      </c>
      <c r="H24" s="27">
        <v>0.451674961463873</v>
      </c>
      <c r="I24" s="1">
        <v>0.49896561804265016</v>
      </c>
      <c r="J24" s="1">
        <v>0.5025402505377876</v>
      </c>
      <c r="L24" t="s">
        <v>12</v>
      </c>
      <c r="M24">
        <v>1990</v>
      </c>
      <c r="N24" s="4">
        <v>221.801424042762</v>
      </c>
      <c r="O24" s="4">
        <v>12096.6229094052</v>
      </c>
      <c r="P24" s="4">
        <v>2124.30433244261</v>
      </c>
      <c r="Q24" s="1">
        <v>0.83220313330699</v>
      </c>
      <c r="R24" s="1">
        <v>0.856322024356737</v>
      </c>
      <c r="S24" s="1">
        <v>1.11047700185133</v>
      </c>
      <c r="T24" s="1">
        <v>0.907153019855656</v>
      </c>
      <c r="U24" s="1">
        <v>0.983399513104035</v>
      </c>
      <c r="V24" s="1"/>
      <c r="W24" s="1"/>
      <c r="Y24" t="s">
        <v>13</v>
      </c>
      <c r="Z24">
        <v>1990</v>
      </c>
      <c r="AA24" s="7">
        <f t="shared" si="5"/>
        <v>0.4821134270962292</v>
      </c>
      <c r="AB24" s="7">
        <f t="shared" si="6"/>
        <v>0.5252701995518346</v>
      </c>
      <c r="AC24" s="7">
        <f t="shared" si="7"/>
        <v>0.5208326600527008</v>
      </c>
      <c r="AD24" s="7">
        <f t="shared" si="8"/>
        <v>0.5084403801545972</v>
      </c>
      <c r="AE24" s="7">
        <f t="shared" si="9"/>
        <v>0.6012727707241662</v>
      </c>
      <c r="AG24" s="5" t="s">
        <v>9</v>
      </c>
      <c r="AH24" s="5">
        <v>1990</v>
      </c>
      <c r="AI24" s="6">
        <f t="shared" si="10"/>
        <v>0.4821134270962292</v>
      </c>
      <c r="AJ24" s="6">
        <f t="shared" si="11"/>
        <v>0.5252701995518346</v>
      </c>
      <c r="AK24" s="6">
        <f t="shared" si="12"/>
        <v>0.5208326600527008</v>
      </c>
      <c r="AL24" s="6">
        <f t="shared" si="13"/>
        <v>0.5084403801545972</v>
      </c>
      <c r="AM24" s="6">
        <f t="shared" si="14"/>
        <v>0.6012727707241662</v>
      </c>
    </row>
    <row r="25" spans="1:39" ht="13.5">
      <c r="A25" t="s">
        <v>10</v>
      </c>
      <c r="B25">
        <v>1991</v>
      </c>
      <c r="C25" s="26">
        <v>193.018875336087</v>
      </c>
      <c r="D25" s="26">
        <v>10757.0151173964</v>
      </c>
      <c r="E25" s="26">
        <v>2042.93632518565</v>
      </c>
      <c r="F25" s="27">
        <v>0.47462121822945</v>
      </c>
      <c r="G25" s="27">
        <v>0.526349899558645</v>
      </c>
      <c r="H25" s="27">
        <v>0.493327835134891</v>
      </c>
      <c r="I25" s="1">
        <v>0.5339361853673523</v>
      </c>
      <c r="J25" s="1">
        <v>0.5388309176048353</v>
      </c>
      <c r="L25" t="s">
        <v>12</v>
      </c>
      <c r="M25">
        <v>1991</v>
      </c>
      <c r="N25" s="4">
        <v>173.813363792988</v>
      </c>
      <c r="O25" s="4">
        <v>9900.64322712814</v>
      </c>
      <c r="P25" s="4">
        <v>1847.32202471303</v>
      </c>
      <c r="Q25" s="1">
        <v>0.652151024653767</v>
      </c>
      <c r="R25" s="1">
        <v>0.700868243491032</v>
      </c>
      <c r="S25" s="1">
        <v>0.96568490311295</v>
      </c>
      <c r="T25" s="1">
        <v>0.753831575415416</v>
      </c>
      <c r="U25" s="1">
        <v>0.833276573301991</v>
      </c>
      <c r="V25" s="1"/>
      <c r="W25" s="1"/>
      <c r="Y25" t="s">
        <v>13</v>
      </c>
      <c r="Z25">
        <v>1991</v>
      </c>
      <c r="AA25" s="7">
        <f t="shared" si="5"/>
        <v>0.37780531326618133</v>
      </c>
      <c r="AB25" s="7">
        <f t="shared" si="6"/>
        <v>0.4299144383149859</v>
      </c>
      <c r="AC25" s="7">
        <f t="shared" si="7"/>
        <v>0.452922695402555</v>
      </c>
      <c r="AD25" s="7">
        <f t="shared" si="8"/>
        <v>0.42250690279104114</v>
      </c>
      <c r="AE25" s="7">
        <f t="shared" si="9"/>
        <v>0.5094841997911613</v>
      </c>
      <c r="AG25" s="5" t="s">
        <v>9</v>
      </c>
      <c r="AH25" s="5">
        <v>1991</v>
      </c>
      <c r="AI25" s="6">
        <f t="shared" si="10"/>
        <v>0.37780531326618133</v>
      </c>
      <c r="AJ25" s="6">
        <f t="shared" si="11"/>
        <v>0.4299144383149859</v>
      </c>
      <c r="AK25" s="6">
        <f t="shared" si="12"/>
        <v>0.452922695402555</v>
      </c>
      <c r="AL25" s="6">
        <f t="shared" si="13"/>
        <v>0.42250690279104114</v>
      </c>
      <c r="AM25" s="6">
        <f t="shared" si="14"/>
        <v>0.5094841997911613</v>
      </c>
    </row>
    <row r="26" spans="1:39" ht="13.5">
      <c r="A26" t="s">
        <v>10</v>
      </c>
      <c r="B26">
        <v>1992</v>
      </c>
      <c r="C26" s="26">
        <v>221.866708721607</v>
      </c>
      <c r="D26" s="26">
        <v>12137.5453192757</v>
      </c>
      <c r="E26" s="26">
        <v>2089.70884570605</v>
      </c>
      <c r="F26" s="27">
        <v>0.545556217725617</v>
      </c>
      <c r="G26" s="27">
        <v>0.593900416608839</v>
      </c>
      <c r="H26" s="27">
        <v>0.504622453575841</v>
      </c>
      <c r="I26" s="1">
        <v>0.5980085573069631</v>
      </c>
      <c r="J26" s="1">
        <v>0.6233490518409528</v>
      </c>
      <c r="L26" t="s">
        <v>12</v>
      </c>
      <c r="M26">
        <v>1992</v>
      </c>
      <c r="N26" s="4">
        <v>228.769208137608</v>
      </c>
      <c r="O26" s="4">
        <v>12490.3300853395</v>
      </c>
      <c r="P26" s="4">
        <v>2103.14053925028</v>
      </c>
      <c r="Q26" s="1">
        <v>0.858346390867047</v>
      </c>
      <c r="R26" s="1">
        <v>0.884192623318509</v>
      </c>
      <c r="S26" s="1">
        <v>1.09941365972417</v>
      </c>
      <c r="T26" s="1">
        <v>0.927236830599641</v>
      </c>
      <c r="U26" s="1">
        <v>0.99180314152134</v>
      </c>
      <c r="V26" s="1"/>
      <c r="W26" s="1"/>
      <c r="Y26" t="s">
        <v>13</v>
      </c>
      <c r="Z26">
        <v>1992</v>
      </c>
      <c r="AA26" s="7">
        <f t="shared" si="5"/>
        <v>0.4972587864361453</v>
      </c>
      <c r="AB26" s="7">
        <f t="shared" si="6"/>
        <v>0.5423660988302356</v>
      </c>
      <c r="AC26" s="7">
        <f t="shared" si="7"/>
        <v>0.5156437638400323</v>
      </c>
      <c r="AD26" s="7">
        <f t="shared" si="8"/>
        <v>0.519696937919515</v>
      </c>
      <c r="AE26" s="7">
        <f t="shared" si="9"/>
        <v>0.6064109397747692</v>
      </c>
      <c r="AG26" s="5" t="s">
        <v>9</v>
      </c>
      <c r="AH26" s="5">
        <v>1992</v>
      </c>
      <c r="AI26" s="6">
        <f t="shared" si="10"/>
        <v>0.4972587864361453</v>
      </c>
      <c r="AJ26" s="6">
        <f t="shared" si="11"/>
        <v>0.5423660988302356</v>
      </c>
      <c r="AK26" s="6">
        <f t="shared" si="12"/>
        <v>0.5156437638400323</v>
      </c>
      <c r="AL26" s="6">
        <f t="shared" si="13"/>
        <v>0.519696937919515</v>
      </c>
      <c r="AM26" s="6">
        <f t="shared" si="14"/>
        <v>0.6064109397747692</v>
      </c>
    </row>
    <row r="27" spans="1:39" ht="13.5">
      <c r="A27" t="s">
        <v>10</v>
      </c>
      <c r="B27">
        <v>1993</v>
      </c>
      <c r="C27" s="26">
        <v>358.664247642163</v>
      </c>
      <c r="D27" s="26">
        <v>17069.7605293111</v>
      </c>
      <c r="E27" s="26">
        <v>2459.14395052406</v>
      </c>
      <c r="F27" s="27">
        <v>0.881932722148892</v>
      </c>
      <c r="G27" s="27">
        <v>0.835237902154002</v>
      </c>
      <c r="H27" s="27">
        <v>0.593833565168435</v>
      </c>
      <c r="I27" s="1">
        <v>0.6620497267363472</v>
      </c>
      <c r="J27" s="1">
        <v>0.7154898645329835</v>
      </c>
      <c r="L27" t="s">
        <v>12</v>
      </c>
      <c r="M27">
        <v>1993</v>
      </c>
      <c r="N27" s="4">
        <v>352.374452742085</v>
      </c>
      <c r="O27" s="4">
        <v>17439.7454460798</v>
      </c>
      <c r="P27" s="4">
        <v>2402.47439317174</v>
      </c>
      <c r="Q27" s="1">
        <v>1.32211560378784</v>
      </c>
      <c r="R27" s="1">
        <v>1.23456259127016</v>
      </c>
      <c r="S27" s="1">
        <v>1.25588999674369</v>
      </c>
      <c r="T27" s="1">
        <v>1.23882807236487</v>
      </c>
      <c r="U27" s="1">
        <v>1.24522629400693</v>
      </c>
      <c r="V27" s="1"/>
      <c r="W27" s="1"/>
      <c r="Y27" t="s">
        <v>13</v>
      </c>
      <c r="Z27">
        <v>1993</v>
      </c>
      <c r="AA27" s="7">
        <f t="shared" si="5"/>
        <v>0.7659304071911285</v>
      </c>
      <c r="AB27" s="7">
        <f t="shared" si="6"/>
        <v>0.7572839658805224</v>
      </c>
      <c r="AC27" s="7">
        <f t="shared" si="7"/>
        <v>0.5890338355923607</v>
      </c>
      <c r="AD27" s="7">
        <f t="shared" si="8"/>
        <v>0.6943373414108293</v>
      </c>
      <c r="AE27" s="7">
        <f t="shared" si="9"/>
        <v>0.7613596041072312</v>
      </c>
      <c r="AG27" s="5" t="s">
        <v>9</v>
      </c>
      <c r="AH27" s="5">
        <v>1993</v>
      </c>
      <c r="AI27" s="6">
        <f t="shared" si="10"/>
        <v>0.7659304071911285</v>
      </c>
      <c r="AJ27" s="6">
        <f t="shared" si="11"/>
        <v>0.7572839658805224</v>
      </c>
      <c r="AK27" s="6">
        <f t="shared" si="12"/>
        <v>0.5890338355923607</v>
      </c>
      <c r="AL27" s="6">
        <f t="shared" si="13"/>
        <v>0.6943373414108293</v>
      </c>
      <c r="AM27" s="6">
        <f t="shared" si="14"/>
        <v>0.7613596041072312</v>
      </c>
    </row>
    <row r="28" spans="1:39" ht="13.5">
      <c r="A28" t="s">
        <v>10</v>
      </c>
      <c r="B28">
        <v>1994</v>
      </c>
      <c r="C28" s="26">
        <v>563.326792264682</v>
      </c>
      <c r="D28" s="26">
        <v>20728.5982005809</v>
      </c>
      <c r="E28" s="26">
        <v>2065.0387457722</v>
      </c>
      <c r="F28" s="27">
        <v>1.38518498742887</v>
      </c>
      <c r="G28" s="27">
        <v>1.01426794159866</v>
      </c>
      <c r="H28" s="27">
        <v>0.498665123020362</v>
      </c>
      <c r="I28" s="1">
        <v>0.6008663796277038</v>
      </c>
      <c r="J28" s="1">
        <v>0.7182749397642896</v>
      </c>
      <c r="L28" t="s">
        <v>12</v>
      </c>
      <c r="M28">
        <v>1994</v>
      </c>
      <c r="N28" s="4">
        <v>375.505426769288</v>
      </c>
      <c r="O28" s="4">
        <v>18553.6353590528</v>
      </c>
      <c r="P28" s="4">
        <v>1753.11775809923</v>
      </c>
      <c r="Q28" s="1">
        <v>1.40890345533098</v>
      </c>
      <c r="R28" s="1">
        <v>1.31341505053347</v>
      </c>
      <c r="S28" s="1">
        <v>0.916439759677872</v>
      </c>
      <c r="T28" s="1">
        <v>1.23401999236235</v>
      </c>
      <c r="U28" s="1">
        <v>1.11492740510567</v>
      </c>
      <c r="V28" s="1"/>
      <c r="W28" s="1"/>
      <c r="Y28" t="s">
        <v>13</v>
      </c>
      <c r="Z28">
        <v>1994</v>
      </c>
      <c r="AA28" s="7">
        <f t="shared" si="5"/>
        <v>0.8162085026021765</v>
      </c>
      <c r="AB28" s="7">
        <f t="shared" si="6"/>
        <v>0.8056522734030404</v>
      </c>
      <c r="AC28" s="7">
        <f t="shared" si="7"/>
        <v>0.4298258829451978</v>
      </c>
      <c r="AD28" s="7">
        <f t="shared" si="8"/>
        <v>0.6916425126765503</v>
      </c>
      <c r="AE28" s="7">
        <f t="shared" si="9"/>
        <v>0.6816919076034474</v>
      </c>
      <c r="AG28" s="5" t="s">
        <v>9</v>
      </c>
      <c r="AH28" s="5">
        <v>1994</v>
      </c>
      <c r="AI28" s="6">
        <f t="shared" si="10"/>
        <v>0.8162085026021765</v>
      </c>
      <c r="AJ28" s="6">
        <f t="shared" si="11"/>
        <v>0.8056522734030404</v>
      </c>
      <c r="AK28" s="6">
        <f t="shared" si="12"/>
        <v>0.4298258829451978</v>
      </c>
      <c r="AL28" s="6">
        <f t="shared" si="13"/>
        <v>0.6916425126765503</v>
      </c>
      <c r="AM28" s="6">
        <f t="shared" si="14"/>
        <v>0.6816919076034474</v>
      </c>
    </row>
    <row r="29" spans="1:39" ht="13.5">
      <c r="A29" t="s">
        <v>10</v>
      </c>
      <c r="B29">
        <v>1995</v>
      </c>
      <c r="C29" s="26">
        <v>364.186071697763</v>
      </c>
      <c r="D29" s="26">
        <v>18347.9319109173</v>
      </c>
      <c r="E29" s="26">
        <v>2091.57778796729</v>
      </c>
      <c r="F29" s="27">
        <v>0.895510538595879</v>
      </c>
      <c r="G29" s="27">
        <v>0.897779915062317</v>
      </c>
      <c r="H29" s="27">
        <v>0.505073765360924</v>
      </c>
      <c r="I29" s="1">
        <v>0.7018054372333711</v>
      </c>
      <c r="J29" s="1">
        <v>0.8014191028846172</v>
      </c>
      <c r="L29" t="s">
        <v>12</v>
      </c>
      <c r="M29">
        <v>1995</v>
      </c>
      <c r="N29" s="4">
        <v>345.103807614553</v>
      </c>
      <c r="O29" s="4">
        <v>17001.4414161523</v>
      </c>
      <c r="P29" s="4">
        <v>1984.09938874832</v>
      </c>
      <c r="Q29" s="1">
        <v>1.29483600591146</v>
      </c>
      <c r="R29" s="1">
        <v>1.20353497331412</v>
      </c>
      <c r="S29" s="1">
        <v>1.03718507133997</v>
      </c>
      <c r="T29" s="1">
        <v>1.17026499291929</v>
      </c>
      <c r="U29" s="1">
        <v>1.12036002232705</v>
      </c>
      <c r="V29" s="1"/>
      <c r="W29" s="1"/>
      <c r="Y29" t="s">
        <v>13</v>
      </c>
      <c r="Z29">
        <v>1995</v>
      </c>
      <c r="AA29" s="7">
        <f t="shared" si="5"/>
        <v>0.7501267411201705</v>
      </c>
      <c r="AB29" s="7">
        <f t="shared" si="6"/>
        <v>0.7382515427828797</v>
      </c>
      <c r="AC29" s="7">
        <f t="shared" si="7"/>
        <v>0.4864574941870507</v>
      </c>
      <c r="AD29" s="7">
        <f t="shared" si="8"/>
        <v>0.6559091629063611</v>
      </c>
      <c r="AE29" s="7">
        <f t="shared" si="9"/>
        <v>0.6850135330114899</v>
      </c>
      <c r="AG29" s="5" t="s">
        <v>9</v>
      </c>
      <c r="AH29" s="5">
        <v>1995</v>
      </c>
      <c r="AI29" s="6">
        <f t="shared" si="10"/>
        <v>0.7501267411201705</v>
      </c>
      <c r="AJ29" s="6">
        <f t="shared" si="11"/>
        <v>0.7382515427828797</v>
      </c>
      <c r="AK29" s="6">
        <f t="shared" si="12"/>
        <v>0.4864574941870507</v>
      </c>
      <c r="AL29" s="6">
        <f t="shared" si="13"/>
        <v>0.6559091629063611</v>
      </c>
      <c r="AM29" s="6">
        <f t="shared" si="14"/>
        <v>0.6850135330114899</v>
      </c>
    </row>
    <row r="30" spans="1:39" ht="13.5">
      <c r="A30" t="s">
        <v>10</v>
      </c>
      <c r="B30">
        <v>1996</v>
      </c>
      <c r="C30" s="26">
        <v>162.900746801648</v>
      </c>
      <c r="D30" s="26">
        <v>10360.7713422415</v>
      </c>
      <c r="E30" s="26">
        <v>1791.31096745078</v>
      </c>
      <c r="F30" s="27">
        <v>0.400562643227827</v>
      </c>
      <c r="G30" s="27">
        <v>0.506961354597302</v>
      </c>
      <c r="H30" s="27">
        <v>0.432565396547822</v>
      </c>
      <c r="I30" s="1">
        <v>0.4751676400693128</v>
      </c>
      <c r="J30" s="1">
        <v>0.5049055627719758</v>
      </c>
      <c r="L30" t="s">
        <v>12</v>
      </c>
      <c r="M30">
        <v>1996</v>
      </c>
      <c r="N30" s="4">
        <v>225.642669097388</v>
      </c>
      <c r="O30" s="4">
        <v>11717.9832509957</v>
      </c>
      <c r="P30" s="4">
        <v>1727.49481781103</v>
      </c>
      <c r="Q30" s="1">
        <v>0.8466155573212</v>
      </c>
      <c r="R30" s="1">
        <v>0.829518057562097</v>
      </c>
      <c r="S30" s="1">
        <v>0.903045404888254</v>
      </c>
      <c r="T30" s="1">
        <v>0.844223527027329</v>
      </c>
      <c r="U30" s="1">
        <v>0.866281731225176</v>
      </c>
      <c r="V30" s="1"/>
      <c r="W30" s="1"/>
      <c r="Y30" t="s">
        <v>13</v>
      </c>
      <c r="Z30">
        <v>1996</v>
      </c>
      <c r="AA30" s="7">
        <f t="shared" si="5"/>
        <v>0.4904628586907045</v>
      </c>
      <c r="AB30" s="7">
        <f t="shared" si="6"/>
        <v>0.5088285752720229</v>
      </c>
      <c r="AC30" s="7">
        <f t="shared" si="7"/>
        <v>0.42354370202372355</v>
      </c>
      <c r="AD30" s="7">
        <f t="shared" si="8"/>
        <v>0.4731697096544189</v>
      </c>
      <c r="AE30" s="7">
        <f t="shared" si="9"/>
        <v>0.5296643020672163</v>
      </c>
      <c r="AG30" s="5" t="s">
        <v>9</v>
      </c>
      <c r="AH30" s="5">
        <v>1996</v>
      </c>
      <c r="AI30" s="6">
        <f t="shared" si="10"/>
        <v>0.4904628586907045</v>
      </c>
      <c r="AJ30" s="6">
        <f t="shared" si="11"/>
        <v>0.5088285752720229</v>
      </c>
      <c r="AK30" s="6">
        <f t="shared" si="12"/>
        <v>0.42354370202372355</v>
      </c>
      <c r="AL30" s="6">
        <f t="shared" si="13"/>
        <v>0.4731697096544189</v>
      </c>
      <c r="AM30" s="6">
        <f t="shared" si="14"/>
        <v>0.5296643020672163</v>
      </c>
    </row>
    <row r="31" spans="1:39" ht="13.5">
      <c r="A31" t="s">
        <v>10</v>
      </c>
      <c r="B31">
        <v>1997</v>
      </c>
      <c r="C31" s="26">
        <v>219.967004547734</v>
      </c>
      <c r="D31" s="26">
        <v>11050.2968207498</v>
      </c>
      <c r="E31" s="26">
        <v>1530.58461205079</v>
      </c>
      <c r="F31" s="27">
        <v>0.540884965198063</v>
      </c>
      <c r="G31" s="27">
        <v>0.540700422767709</v>
      </c>
      <c r="H31" s="27">
        <v>0.369605250954248</v>
      </c>
      <c r="I31" s="1">
        <v>0.49823937964712417</v>
      </c>
      <c r="J31" s="1">
        <v>0.5526577967103414</v>
      </c>
      <c r="L31" t="s">
        <v>12</v>
      </c>
      <c r="M31">
        <v>1997</v>
      </c>
      <c r="N31" s="4">
        <v>258.058176849186</v>
      </c>
      <c r="O31" s="4">
        <v>12705.5049050205</v>
      </c>
      <c r="P31" s="4">
        <v>1659.69748641608</v>
      </c>
      <c r="Q31" s="1">
        <v>0.968239154803522</v>
      </c>
      <c r="R31" s="1">
        <v>0.89942488595576</v>
      </c>
      <c r="S31" s="1">
        <v>0.867604448453156</v>
      </c>
      <c r="T31" s="1">
        <v>0.893060798455239</v>
      </c>
      <c r="U31" s="1">
        <v>0.883514667204458</v>
      </c>
      <c r="V31" s="1"/>
      <c r="W31" s="1"/>
      <c r="Y31" t="s">
        <v>13</v>
      </c>
      <c r="Z31">
        <v>1997</v>
      </c>
      <c r="AA31" s="7">
        <f t="shared" si="5"/>
        <v>0.5609220615598005</v>
      </c>
      <c r="AB31" s="7">
        <f t="shared" si="6"/>
        <v>0.5517096091073479</v>
      </c>
      <c r="AC31" s="7">
        <f t="shared" si="7"/>
        <v>0.40692128878677186</v>
      </c>
      <c r="AD31" s="7">
        <f t="shared" si="8"/>
        <v>0.5005419834682358</v>
      </c>
      <c r="AE31" s="7">
        <f t="shared" si="9"/>
        <v>0.540200910054004</v>
      </c>
      <c r="AG31" s="5" t="s">
        <v>9</v>
      </c>
      <c r="AH31" s="5">
        <v>1997</v>
      </c>
      <c r="AI31" s="6">
        <f t="shared" si="10"/>
        <v>0.5609220615598005</v>
      </c>
      <c r="AJ31" s="6">
        <f t="shared" si="11"/>
        <v>0.5517096091073479</v>
      </c>
      <c r="AK31" s="6">
        <f t="shared" si="12"/>
        <v>0.40692128878677186</v>
      </c>
      <c r="AL31" s="6">
        <f t="shared" si="13"/>
        <v>0.5005419834682358</v>
      </c>
      <c r="AM31" s="6">
        <f t="shared" si="14"/>
        <v>0.540200910054004</v>
      </c>
    </row>
    <row r="32" spans="1:39" ht="13.5">
      <c r="A32" t="s">
        <v>10</v>
      </c>
      <c r="B32">
        <v>1998</v>
      </c>
      <c r="C32" s="26">
        <v>224.061840382744</v>
      </c>
      <c r="D32" s="26">
        <v>12094.7197598011</v>
      </c>
      <c r="E32" s="26">
        <v>1976.36588904471</v>
      </c>
      <c r="F32" s="27">
        <v>0.550953907777269</v>
      </c>
      <c r="G32" s="27">
        <v>0.591804925556536</v>
      </c>
      <c r="H32" s="27">
        <v>0.477252420184101</v>
      </c>
      <c r="I32" s="1">
        <v>0.5939573506331488</v>
      </c>
      <c r="J32" s="1">
        <v>0.6314814182195249</v>
      </c>
      <c r="L32" t="s">
        <v>12</v>
      </c>
      <c r="M32">
        <v>1998</v>
      </c>
      <c r="N32" s="4">
        <v>238.290126951709</v>
      </c>
      <c r="O32" s="4">
        <v>12611.1659710144</v>
      </c>
      <c r="P32" s="4">
        <v>2001.99126582042</v>
      </c>
      <c r="Q32" s="1">
        <v>0.894069058127868</v>
      </c>
      <c r="R32" s="1">
        <v>0.892746616528934</v>
      </c>
      <c r="S32" s="1">
        <v>1.04653802407141</v>
      </c>
      <c r="T32" s="1">
        <v>0.923504898037429</v>
      </c>
      <c r="U32" s="1">
        <v>0.96964232030017</v>
      </c>
      <c r="V32" s="1"/>
      <c r="W32" s="1"/>
      <c r="Y32" t="s">
        <v>13</v>
      </c>
      <c r="Z32">
        <v>1998</v>
      </c>
      <c r="AA32" s="7">
        <f t="shared" si="5"/>
        <v>0.5179537067613005</v>
      </c>
      <c r="AB32" s="7">
        <f t="shared" si="6"/>
        <v>0.5476131409391667</v>
      </c>
      <c r="AC32" s="7">
        <f t="shared" si="7"/>
        <v>0.4908441885916551</v>
      </c>
      <c r="AD32" s="7">
        <f t="shared" si="8"/>
        <v>0.5176052674194881</v>
      </c>
      <c r="AE32" s="7">
        <f t="shared" si="9"/>
        <v>0.5928613109620426</v>
      </c>
      <c r="AG32" s="5" t="s">
        <v>9</v>
      </c>
      <c r="AH32" s="5">
        <v>1998</v>
      </c>
      <c r="AI32" s="6">
        <f t="shared" si="10"/>
        <v>0.5179537067613005</v>
      </c>
      <c r="AJ32" s="6">
        <f t="shared" si="11"/>
        <v>0.5476131409391667</v>
      </c>
      <c r="AK32" s="6">
        <f t="shared" si="12"/>
        <v>0.4908441885916551</v>
      </c>
      <c r="AL32" s="6">
        <f t="shared" si="13"/>
        <v>0.5176052674194881</v>
      </c>
      <c r="AM32" s="6">
        <f t="shared" si="14"/>
        <v>0.5928613109620426</v>
      </c>
    </row>
    <row r="33" spans="1:39" ht="13.5">
      <c r="A33" t="s">
        <v>10</v>
      </c>
      <c r="B33">
        <v>1999</v>
      </c>
      <c r="C33" s="26">
        <v>226.966743725872</v>
      </c>
      <c r="D33" s="26">
        <v>11270.7794746008</v>
      </c>
      <c r="E33" s="26">
        <v>1891.85548024962</v>
      </c>
      <c r="F33" s="27">
        <v>0.55809688154682</v>
      </c>
      <c r="G33" s="27">
        <v>0.551488826562107</v>
      </c>
      <c r="H33" s="27">
        <v>0.456844864401149</v>
      </c>
      <c r="I33" s="1">
        <v>0.5408601407414158</v>
      </c>
      <c r="J33" s="1">
        <v>0.5687533271283729</v>
      </c>
      <c r="L33" t="s">
        <v>12</v>
      </c>
      <c r="M33">
        <v>1999</v>
      </c>
      <c r="N33" s="4">
        <v>240.129130722585</v>
      </c>
      <c r="O33" s="4">
        <v>12634.900343211</v>
      </c>
      <c r="P33" s="4">
        <v>2045.89272853997</v>
      </c>
      <c r="Q33" s="1">
        <v>0.900969035018871</v>
      </c>
      <c r="R33" s="1">
        <v>0.894426776834704</v>
      </c>
      <c r="S33" s="1">
        <v>1.06948744989197</v>
      </c>
      <c r="T33" s="1">
        <v>0.929438911446157</v>
      </c>
      <c r="U33" s="1">
        <v>0.981957113363336</v>
      </c>
      <c r="V33" s="1"/>
      <c r="W33" s="1"/>
      <c r="Y33" t="s">
        <v>13</v>
      </c>
      <c r="Z33">
        <v>1999</v>
      </c>
      <c r="AA33" s="7">
        <f t="shared" si="5"/>
        <v>0.5219510138761959</v>
      </c>
      <c r="AB33" s="7">
        <f t="shared" si="6"/>
        <v>0.5486437557242457</v>
      </c>
      <c r="AC33" s="7">
        <f t="shared" si="7"/>
        <v>0.5016078608486016</v>
      </c>
      <c r="AD33" s="7">
        <f t="shared" si="8"/>
        <v>0.5209311583853322</v>
      </c>
      <c r="AE33" s="7">
        <f t="shared" si="9"/>
        <v>0.6003908548018729</v>
      </c>
      <c r="AG33" s="5" t="s">
        <v>9</v>
      </c>
      <c r="AH33" s="5">
        <v>1999</v>
      </c>
      <c r="AI33" s="6">
        <f t="shared" si="10"/>
        <v>0.5219510138761959</v>
      </c>
      <c r="AJ33" s="6">
        <f t="shared" si="11"/>
        <v>0.5486437557242457</v>
      </c>
      <c r="AK33" s="6">
        <f t="shared" si="12"/>
        <v>0.5016078608486016</v>
      </c>
      <c r="AL33" s="6">
        <f t="shared" si="13"/>
        <v>0.5209311583853322</v>
      </c>
      <c r="AM33" s="6">
        <f t="shared" si="14"/>
        <v>0.6003908548018729</v>
      </c>
    </row>
    <row r="34" spans="1:39" ht="13.5">
      <c r="A34" t="s">
        <v>10</v>
      </c>
      <c r="B34">
        <v>2000</v>
      </c>
      <c r="C34" s="26">
        <v>237.861628621015</v>
      </c>
      <c r="D34" s="26">
        <v>12505.8481067282</v>
      </c>
      <c r="E34" s="26">
        <v>1556.51528416248</v>
      </c>
      <c r="F34" s="27">
        <v>0.584886715092368</v>
      </c>
      <c r="G34" s="27">
        <v>0.611921785275437</v>
      </c>
      <c r="H34" s="27">
        <v>0.375866984214725</v>
      </c>
      <c r="I34" s="1">
        <v>0.5293062446652583</v>
      </c>
      <c r="J34" s="1">
        <v>0.6043890234172122</v>
      </c>
      <c r="L34" t="s">
        <v>12</v>
      </c>
      <c r="M34">
        <v>2000</v>
      </c>
      <c r="N34" s="4">
        <v>233.952992425024</v>
      </c>
      <c r="O34" s="4">
        <v>13288.2601856233</v>
      </c>
      <c r="P34" s="4">
        <v>1611.17225335108</v>
      </c>
      <c r="Q34" s="1">
        <v>0.877796047446092</v>
      </c>
      <c r="R34" s="1">
        <v>0.940678232888018</v>
      </c>
      <c r="S34" s="1">
        <v>0.842237953405715</v>
      </c>
      <c r="T34" s="1">
        <v>0.920990176991557</v>
      </c>
      <c r="U34" s="1">
        <v>0.891458093146867</v>
      </c>
      <c r="V34" s="1"/>
      <c r="W34" s="1"/>
      <c r="Y34" t="s">
        <v>13</v>
      </c>
      <c r="Z34">
        <v>2000</v>
      </c>
      <c r="AA34" s="7">
        <f t="shared" si="5"/>
        <v>0.5085263967272844</v>
      </c>
      <c r="AB34" s="7">
        <f t="shared" si="6"/>
        <v>0.5770145214638482</v>
      </c>
      <c r="AC34" s="7">
        <f t="shared" si="7"/>
        <v>0.39502396982406796</v>
      </c>
      <c r="AD34" s="7">
        <f t="shared" si="8"/>
        <v>0.5161958186312898</v>
      </c>
      <c r="AE34" s="7">
        <f t="shared" si="9"/>
        <v>0.5450577008717651</v>
      </c>
      <c r="AG34" s="5" t="s">
        <v>9</v>
      </c>
      <c r="AH34" s="5">
        <v>2000</v>
      </c>
      <c r="AI34" s="6">
        <f t="shared" si="10"/>
        <v>0.5085263967272844</v>
      </c>
      <c r="AJ34" s="6">
        <f t="shared" si="11"/>
        <v>0.5770145214638482</v>
      </c>
      <c r="AK34" s="6">
        <f t="shared" si="12"/>
        <v>0.39502396982406796</v>
      </c>
      <c r="AL34" s="6">
        <f t="shared" si="13"/>
        <v>0.5161958186312898</v>
      </c>
      <c r="AM34" s="6">
        <f t="shared" si="14"/>
        <v>0.5450577008717651</v>
      </c>
    </row>
    <row r="35" spans="1:39" ht="13.5">
      <c r="A35" t="s">
        <v>10</v>
      </c>
      <c r="B35">
        <v>2001</v>
      </c>
      <c r="C35" s="26">
        <v>257.429318176639</v>
      </c>
      <c r="D35" s="26">
        <v>14007.9437743012</v>
      </c>
      <c r="E35" s="26">
        <v>2166.41100224221</v>
      </c>
      <c r="F35" s="27">
        <v>0.633002427292302</v>
      </c>
      <c r="G35" s="27">
        <v>0.685420603965014</v>
      </c>
      <c r="H35" s="27">
        <v>0.523144474241719</v>
      </c>
      <c r="I35" s="1">
        <v>0.6365015614478975</v>
      </c>
      <c r="J35" s="1">
        <v>0.6889358458548374</v>
      </c>
      <c r="L35" t="s">
        <v>12</v>
      </c>
      <c r="M35">
        <v>2001</v>
      </c>
      <c r="N35" s="4">
        <v>278.521852268617</v>
      </c>
      <c r="O35" s="4">
        <v>15843.1254706301</v>
      </c>
      <c r="P35" s="4">
        <v>2068.37619965082</v>
      </c>
      <c r="Q35" s="1">
        <v>1.04501925157939</v>
      </c>
      <c r="R35" s="1">
        <v>1.12153758753606</v>
      </c>
      <c r="S35" s="1">
        <v>1.08124065173272</v>
      </c>
      <c r="T35" s="1">
        <v>1.1134782003754</v>
      </c>
      <c r="U35" s="1">
        <v>1.10138911963439</v>
      </c>
      <c r="V35" s="1"/>
      <c r="W35" s="1"/>
      <c r="Y35" t="s">
        <v>13</v>
      </c>
      <c r="Z35">
        <v>2001</v>
      </c>
      <c r="AA35" s="7">
        <f t="shared" si="5"/>
        <v>0.6054024463455411</v>
      </c>
      <c r="AB35" s="7">
        <f t="shared" si="6"/>
        <v>0.6879541290001094</v>
      </c>
      <c r="AC35" s="7">
        <f t="shared" si="7"/>
        <v>0.5071203130368495</v>
      </c>
      <c r="AD35" s="7">
        <f t="shared" si="8"/>
        <v>0.6240813480208748</v>
      </c>
      <c r="AE35" s="7">
        <f t="shared" si="9"/>
        <v>0.6734142927503779</v>
      </c>
      <c r="AG35" s="5" t="s">
        <v>9</v>
      </c>
      <c r="AH35" s="5">
        <v>2001</v>
      </c>
      <c r="AI35" s="6">
        <f t="shared" si="10"/>
        <v>0.6054024463455411</v>
      </c>
      <c r="AJ35" s="6">
        <f t="shared" si="11"/>
        <v>0.6879541290001094</v>
      </c>
      <c r="AK35" s="6">
        <f t="shared" si="12"/>
        <v>0.5071203130368495</v>
      </c>
      <c r="AL35" s="6">
        <f t="shared" si="13"/>
        <v>0.6240813480208748</v>
      </c>
      <c r="AM35" s="6">
        <f t="shared" si="14"/>
        <v>0.6734142927503779</v>
      </c>
    </row>
    <row r="36" spans="1:39" ht="13.5">
      <c r="A36" t="s">
        <v>10</v>
      </c>
      <c r="B36">
        <v>2002</v>
      </c>
      <c r="C36" s="26">
        <v>286.944253817582</v>
      </c>
      <c r="D36" s="26">
        <v>19863.1858257102</v>
      </c>
      <c r="E36" s="26">
        <v>2227.02454956818</v>
      </c>
      <c r="F36" s="27">
        <v>0.705577789082576</v>
      </c>
      <c r="G36" s="27">
        <v>0.971922577980703</v>
      </c>
      <c r="H36" s="27">
        <v>0.537781420931406</v>
      </c>
      <c r="I36" s="1">
        <v>0.8214351790810769</v>
      </c>
      <c r="J36" s="1">
        <v>0.9269155692389979</v>
      </c>
      <c r="L36" t="s">
        <v>12</v>
      </c>
      <c r="M36">
        <v>2002</v>
      </c>
      <c r="N36" s="4">
        <v>331.817915612399</v>
      </c>
      <c r="O36" s="4">
        <v>23108.9854603814</v>
      </c>
      <c r="P36" s="4">
        <v>2176.87439136997</v>
      </c>
      <c r="Q36" s="1">
        <v>1.24498708812074</v>
      </c>
      <c r="R36" s="1">
        <v>1.63588907073216</v>
      </c>
      <c r="S36" s="1">
        <v>1.13795792373868</v>
      </c>
      <c r="T36" s="1">
        <v>1.53630284133346</v>
      </c>
      <c r="U36" s="1">
        <v>1.38692349723542</v>
      </c>
      <c r="V36" s="1"/>
      <c r="W36" s="1"/>
      <c r="Y36" t="s">
        <v>13</v>
      </c>
      <c r="Z36">
        <v>2002</v>
      </c>
      <c r="AA36" s="7">
        <f t="shared" si="5"/>
        <v>0.7212481757420025</v>
      </c>
      <c r="AB36" s="7">
        <f t="shared" si="6"/>
        <v>1.0034586921592201</v>
      </c>
      <c r="AC36" s="7">
        <f t="shared" si="7"/>
        <v>0.5337216812781987</v>
      </c>
      <c r="AD36" s="7">
        <f t="shared" si="8"/>
        <v>0.8610657558131285</v>
      </c>
      <c r="AE36" s="7">
        <f t="shared" si="9"/>
        <v>0.847996488561379</v>
      </c>
      <c r="AG36" s="5" t="s">
        <v>9</v>
      </c>
      <c r="AH36" s="5">
        <v>2002</v>
      </c>
      <c r="AI36" s="6">
        <f t="shared" si="10"/>
        <v>0.7212481757420025</v>
      </c>
      <c r="AJ36" s="6">
        <f t="shared" si="11"/>
        <v>1.0034586921592201</v>
      </c>
      <c r="AK36" s="6">
        <f t="shared" si="12"/>
        <v>0.5337216812781987</v>
      </c>
      <c r="AL36" s="6">
        <f t="shared" si="13"/>
        <v>0.8610657558131285</v>
      </c>
      <c r="AM36" s="6">
        <f t="shared" si="14"/>
        <v>0.847996488561379</v>
      </c>
    </row>
    <row r="37" spans="1:39" ht="13.5">
      <c r="A37" t="s">
        <v>10</v>
      </c>
      <c r="B37">
        <v>2003</v>
      </c>
      <c r="C37" s="26">
        <v>227.879503003256</v>
      </c>
      <c r="D37" s="26">
        <v>13823.7741864879</v>
      </c>
      <c r="E37" s="26">
        <v>1658.71708730165</v>
      </c>
      <c r="F37" s="27">
        <v>0.560341298935679</v>
      </c>
      <c r="G37" s="27">
        <v>0.676409029379556</v>
      </c>
      <c r="H37" s="27">
        <v>0.400546654191688</v>
      </c>
      <c r="I37" s="1">
        <v>0.5788693284505408</v>
      </c>
      <c r="J37" s="1">
        <v>0.6505228307652545</v>
      </c>
      <c r="L37" t="s">
        <v>12</v>
      </c>
      <c r="M37">
        <v>2003</v>
      </c>
      <c r="N37" s="4">
        <v>261.373080997117</v>
      </c>
      <c r="O37" s="4">
        <v>16635.6176954711</v>
      </c>
      <c r="P37" s="4">
        <v>1689.77099071096</v>
      </c>
      <c r="Q37" s="1">
        <v>0.980676737792117</v>
      </c>
      <c r="R37" s="1">
        <v>1.17763824896407</v>
      </c>
      <c r="S37" s="1">
        <v>0.883325329107832</v>
      </c>
      <c r="T37" s="1">
        <v>1.11877566499282</v>
      </c>
      <c r="U37" s="1">
        <v>1.03048178903595</v>
      </c>
      <c r="V37" s="1"/>
      <c r="W37" s="1"/>
      <c r="Y37" t="s">
        <v>13</v>
      </c>
      <c r="Z37">
        <v>2003</v>
      </c>
      <c r="AA37" s="7">
        <f t="shared" si="5"/>
        <v>0.5681274246730073</v>
      </c>
      <c r="AB37" s="7">
        <f t="shared" si="6"/>
        <v>0.7223664234233632</v>
      </c>
      <c r="AC37" s="7">
        <f t="shared" si="7"/>
        <v>0.4142946500325207</v>
      </c>
      <c r="AD37" s="7">
        <f t="shared" si="8"/>
        <v>0.6270504666425216</v>
      </c>
      <c r="AE37" s="7">
        <f t="shared" si="9"/>
        <v>0.6300599422901005</v>
      </c>
      <c r="AG37" s="5" t="s">
        <v>9</v>
      </c>
      <c r="AH37" s="5">
        <v>2003</v>
      </c>
      <c r="AI37" s="6">
        <f t="shared" si="10"/>
        <v>0.5681274246730073</v>
      </c>
      <c r="AJ37" s="6">
        <f t="shared" si="11"/>
        <v>0.7223664234233632</v>
      </c>
      <c r="AK37" s="6">
        <f t="shared" si="12"/>
        <v>0.4142946500325207</v>
      </c>
      <c r="AL37" s="6">
        <f t="shared" si="13"/>
        <v>0.6270504666425216</v>
      </c>
      <c r="AM37" s="6">
        <f t="shared" si="14"/>
        <v>0.6300599422901005</v>
      </c>
    </row>
    <row r="38" spans="1:39" ht="13.5">
      <c r="A38" t="s">
        <v>10</v>
      </c>
      <c r="B38">
        <v>2004</v>
      </c>
      <c r="C38" s="26">
        <v>195.349014804053</v>
      </c>
      <c r="D38" s="26">
        <v>11745.3131965784</v>
      </c>
      <c r="E38" s="26">
        <v>1864.6449287462</v>
      </c>
      <c r="F38" s="27">
        <v>0.4803508839474</v>
      </c>
      <c r="G38" s="27">
        <v>0.574708165214536</v>
      </c>
      <c r="H38" s="27">
        <v>0.450274066133716</v>
      </c>
      <c r="I38" s="1">
        <v>0.5811428448249858</v>
      </c>
      <c r="J38" s="1">
        <v>0.6163348541634788</v>
      </c>
      <c r="L38" t="s">
        <v>12</v>
      </c>
      <c r="M38">
        <v>2004</v>
      </c>
      <c r="N38" s="4">
        <v>219.056738055016</v>
      </c>
      <c r="O38" s="4">
        <v>13953.5758544688</v>
      </c>
      <c r="P38" s="4">
        <v>2060.74839355083</v>
      </c>
      <c r="Q38" s="1">
        <v>0.821905019628035</v>
      </c>
      <c r="R38" s="1">
        <v>0.987776043958832</v>
      </c>
      <c r="S38" s="1">
        <v>1.07725322718189</v>
      </c>
      <c r="T38" s="1">
        <v>1.00567148060344</v>
      </c>
      <c r="U38" s="1">
        <v>1.03251463557036</v>
      </c>
      <c r="V38" s="1"/>
      <c r="W38" s="1"/>
      <c r="Y38" t="s">
        <v>13</v>
      </c>
      <c r="Z38">
        <v>2004</v>
      </c>
      <c r="AA38" s="7">
        <f t="shared" si="5"/>
        <v>0.4761475052200902</v>
      </c>
      <c r="AB38" s="7">
        <f t="shared" si="6"/>
        <v>0.6059044436145776</v>
      </c>
      <c r="AC38" s="7">
        <f t="shared" si="7"/>
        <v>0.5052501428918523</v>
      </c>
      <c r="AD38" s="7">
        <f t="shared" si="8"/>
        <v>0.5636579261897958</v>
      </c>
      <c r="AE38" s="7">
        <f t="shared" si="9"/>
        <v>0.631302870776351</v>
      </c>
      <c r="AG38" s="5" t="s">
        <v>9</v>
      </c>
      <c r="AH38" s="5">
        <v>2004</v>
      </c>
      <c r="AI38" s="6">
        <f t="shared" si="10"/>
        <v>0.4761475052200902</v>
      </c>
      <c r="AJ38" s="6">
        <f t="shared" si="11"/>
        <v>0.6059044436145776</v>
      </c>
      <c r="AK38" s="6">
        <f t="shared" si="12"/>
        <v>0.5052501428918523</v>
      </c>
      <c r="AL38" s="6">
        <f t="shared" si="13"/>
        <v>0.5636579261897958</v>
      </c>
      <c r="AM38" s="6">
        <f t="shared" si="14"/>
        <v>0.631302870776351</v>
      </c>
    </row>
    <row r="39" spans="1:39" ht="13.5">
      <c r="A39" t="s">
        <v>10</v>
      </c>
      <c r="B39">
        <v>2005</v>
      </c>
      <c r="C39" s="26">
        <v>156.060399753166</v>
      </c>
      <c r="D39" s="26">
        <v>9885.66087517957</v>
      </c>
      <c r="E39" s="26">
        <v>1640.19251618587</v>
      </c>
      <c r="F39" s="27">
        <v>0.383742662054434</v>
      </c>
      <c r="G39" s="27">
        <v>0.483713795317321</v>
      </c>
      <c r="H39" s="27">
        <v>0.396073344645675</v>
      </c>
      <c r="I39" s="1">
        <v>0.49602445932614075</v>
      </c>
      <c r="J39" s="1">
        <v>0.5255999395046917</v>
      </c>
      <c r="L39" t="s">
        <v>12</v>
      </c>
      <c r="M39">
        <v>2005</v>
      </c>
      <c r="N39" s="4">
        <v>169.681160891346</v>
      </c>
      <c r="O39" s="4">
        <v>10479.5271788611</v>
      </c>
      <c r="P39" s="4">
        <v>1732.60213849593</v>
      </c>
      <c r="Q39" s="1">
        <v>0.636646921300744</v>
      </c>
      <c r="R39" s="1">
        <v>0.741847538384166</v>
      </c>
      <c r="S39" s="1">
        <v>0.90571524935218</v>
      </c>
      <c r="T39" s="1">
        <v>0.774621080577769</v>
      </c>
      <c r="U39" s="1">
        <v>0.823781393868173</v>
      </c>
      <c r="V39" s="1"/>
      <c r="W39" s="1"/>
      <c r="Y39" t="s">
        <v>13</v>
      </c>
      <c r="Z39">
        <v>2005</v>
      </c>
      <c r="AA39" s="7">
        <f t="shared" si="5"/>
        <v>0.3688234480190786</v>
      </c>
      <c r="AB39" s="7">
        <f t="shared" si="6"/>
        <v>0.455051246424271</v>
      </c>
      <c r="AC39" s="7">
        <f t="shared" si="7"/>
        <v>0.4247959046283297</v>
      </c>
      <c r="AD39" s="7">
        <f t="shared" si="8"/>
        <v>0.4341589875844695</v>
      </c>
      <c r="AE39" s="7">
        <f t="shared" si="9"/>
        <v>0.5036786316872335</v>
      </c>
      <c r="AG39" s="5" t="s">
        <v>9</v>
      </c>
      <c r="AH39" s="5">
        <v>2005</v>
      </c>
      <c r="AI39" s="6">
        <f t="shared" si="10"/>
        <v>0.3688234480190786</v>
      </c>
      <c r="AJ39" s="6">
        <f t="shared" si="11"/>
        <v>0.455051246424271</v>
      </c>
      <c r="AK39" s="6">
        <f t="shared" si="12"/>
        <v>0.4247959046283297</v>
      </c>
      <c r="AL39" s="6">
        <f t="shared" si="13"/>
        <v>0.4341589875844695</v>
      </c>
      <c r="AM39" s="6">
        <f t="shared" si="14"/>
        <v>0.5036786316872335</v>
      </c>
    </row>
    <row r="40" spans="1:39" ht="13.5">
      <c r="A40" s="15" t="s">
        <v>10</v>
      </c>
      <c r="B40" s="15">
        <v>2006</v>
      </c>
      <c r="C40" s="28">
        <v>190.842035647282</v>
      </c>
      <c r="D40" s="28">
        <v>9640.02868034616</v>
      </c>
      <c r="E40" s="28">
        <v>1245.77409365569</v>
      </c>
      <c r="F40" s="29">
        <v>0.469268506981952</v>
      </c>
      <c r="G40" s="29">
        <v>0.471694803090579</v>
      </c>
      <c r="H40" s="29">
        <v>0.300829266734214</v>
      </c>
      <c r="I40" s="17">
        <v>0.3788757820297278</v>
      </c>
      <c r="J40" s="17">
        <v>0.42361449993374445</v>
      </c>
      <c r="K40" s="15"/>
      <c r="L40" s="15" t="s">
        <v>12</v>
      </c>
      <c r="M40" s="15">
        <v>2006</v>
      </c>
      <c r="N40" s="16">
        <v>184.495980029298</v>
      </c>
      <c r="O40" s="16">
        <v>9435.85281889316</v>
      </c>
      <c r="P40" s="16">
        <v>1113.94210237516</v>
      </c>
      <c r="Q40" s="17">
        <v>0.692232402589642</v>
      </c>
      <c r="R40" s="17">
        <v>0.66796565024148</v>
      </c>
      <c r="S40" s="17">
        <v>0.582311614767164</v>
      </c>
      <c r="T40" s="17">
        <v>0.650834843146617</v>
      </c>
      <c r="U40" s="17">
        <v>0.625138632504322</v>
      </c>
      <c r="V40" s="17"/>
      <c r="W40" s="17" t="s">
        <v>16</v>
      </c>
      <c r="X40" s="15"/>
      <c r="Y40" s="15" t="s">
        <v>13</v>
      </c>
      <c r="Z40" s="15">
        <v>2006</v>
      </c>
      <c r="AA40" s="18">
        <f>Q40*F$45</f>
        <v>0.40102532975736604</v>
      </c>
      <c r="AB40" s="18">
        <f>R40*G$45</f>
        <v>0.4097319004023966</v>
      </c>
      <c r="AC40" s="18">
        <f>S40*H$45</f>
        <v>0.2731140823206076</v>
      </c>
      <c r="AD40" s="18">
        <f>T40*I$45</f>
        <v>0.36477937880863515</v>
      </c>
      <c r="AE40" s="18">
        <f>U40*J$45</f>
        <v>0.3822239411794638</v>
      </c>
      <c r="AF40" s="15"/>
      <c r="AG40" s="19" t="s">
        <v>9</v>
      </c>
      <c r="AH40" s="19">
        <v>2006</v>
      </c>
      <c r="AI40" s="20">
        <f aca="true" t="shared" si="15" ref="AI40:AM41">AA40</f>
        <v>0.40102532975736604</v>
      </c>
      <c r="AJ40" s="20">
        <f t="shared" si="15"/>
        <v>0.4097319004023966</v>
      </c>
      <c r="AK40" s="20">
        <f t="shared" si="15"/>
        <v>0.2731140823206076</v>
      </c>
      <c r="AL40" s="20">
        <f t="shared" si="15"/>
        <v>0.36477937880863515</v>
      </c>
      <c r="AM40" s="20">
        <f t="shared" si="15"/>
        <v>0.3822239411794638</v>
      </c>
    </row>
    <row r="41" spans="1:39" ht="13.5">
      <c r="A41" s="15" t="s">
        <v>10</v>
      </c>
      <c r="B41" s="15">
        <v>2007</v>
      </c>
      <c r="C41" s="28"/>
      <c r="D41" s="28"/>
      <c r="E41" s="28"/>
      <c r="F41" s="29"/>
      <c r="G41" s="29"/>
      <c r="H41" s="29"/>
      <c r="I41" s="17">
        <v>0.3143146410661217</v>
      </c>
      <c r="J41" s="17">
        <v>0.37524641745178583</v>
      </c>
      <c r="K41" s="15"/>
      <c r="L41" s="15" t="s">
        <v>12</v>
      </c>
      <c r="M41" s="15">
        <v>2007</v>
      </c>
      <c r="N41" s="16">
        <v>125.272707958035</v>
      </c>
      <c r="O41" s="16">
        <v>7399.62188366272</v>
      </c>
      <c r="P41" s="16">
        <v>774.507443299099</v>
      </c>
      <c r="Q41" s="17">
        <v>0.470025566925254</v>
      </c>
      <c r="R41" s="17">
        <v>0.523820510761383</v>
      </c>
      <c r="S41" s="17">
        <v>0.404872640144446</v>
      </c>
      <c r="T41" s="17">
        <v>0.500030936637996</v>
      </c>
      <c r="U41" s="17">
        <v>0.464346575452915</v>
      </c>
      <c r="V41" s="17"/>
      <c r="W41" s="21">
        <v>1</v>
      </c>
      <c r="X41" s="15"/>
      <c r="Y41" s="15" t="s">
        <v>13</v>
      </c>
      <c r="Z41" s="15">
        <v>2007</v>
      </c>
      <c r="AA41" s="18">
        <f aca="true" t="shared" si="16" ref="AA41:AE43">Q41*F$45*$W41</f>
        <v>0.2722960630930358</v>
      </c>
      <c r="AB41" s="18">
        <f t="shared" si="16"/>
        <v>0.32131288976674904</v>
      </c>
      <c r="AC41" s="18">
        <f t="shared" si="16"/>
        <v>0.18989217588247093</v>
      </c>
      <c r="AD41" s="18">
        <f t="shared" si="16"/>
        <v>0.28025692903908916</v>
      </c>
      <c r="AE41" s="18">
        <f t="shared" si="16"/>
        <v>0.28391202993133424</v>
      </c>
      <c r="AF41" s="15"/>
      <c r="AG41" s="19" t="s">
        <v>9</v>
      </c>
      <c r="AH41" s="19">
        <v>2007</v>
      </c>
      <c r="AI41" s="20">
        <f t="shared" si="15"/>
        <v>0.2722960630930358</v>
      </c>
      <c r="AJ41" s="20">
        <f t="shared" si="15"/>
        <v>0.32131288976674904</v>
      </c>
      <c r="AK41" s="20">
        <f t="shared" si="15"/>
        <v>0.18989217588247093</v>
      </c>
      <c r="AL41" s="20">
        <f t="shared" si="15"/>
        <v>0.28025692903908916</v>
      </c>
      <c r="AM41" s="20">
        <f t="shared" si="15"/>
        <v>0.28391202993133424</v>
      </c>
    </row>
    <row r="42" spans="1:39" ht="13.5">
      <c r="A42" s="15" t="s">
        <v>28</v>
      </c>
      <c r="B42" s="15">
        <v>2008</v>
      </c>
      <c r="C42" s="28"/>
      <c r="D42" s="28"/>
      <c r="E42" s="28"/>
      <c r="F42" s="29"/>
      <c r="G42" s="29"/>
      <c r="H42" s="29"/>
      <c r="I42" s="17">
        <v>0.4810828470997106</v>
      </c>
      <c r="J42" s="17">
        <v>0.613816606621584</v>
      </c>
      <c r="K42" s="15"/>
      <c r="L42" s="15" t="s">
        <v>29</v>
      </c>
      <c r="M42" s="15">
        <v>2008</v>
      </c>
      <c r="N42" s="16">
        <v>411.150538844152</v>
      </c>
      <c r="O42" s="16">
        <v>15469.8834229237</v>
      </c>
      <c r="P42" s="16">
        <v>1069.05877032491</v>
      </c>
      <c r="Q42" s="17">
        <v>1.54264458924751</v>
      </c>
      <c r="R42" s="17">
        <v>1.09511571853505</v>
      </c>
      <c r="S42" s="17">
        <v>0.558848918181243</v>
      </c>
      <c r="T42" s="17">
        <v>0.987862358464287</v>
      </c>
      <c r="U42" s="17">
        <v>0.826982318358146</v>
      </c>
      <c r="V42" s="17"/>
      <c r="W42" s="21">
        <v>1</v>
      </c>
      <c r="X42" s="15"/>
      <c r="Y42" s="15" t="s">
        <v>30</v>
      </c>
      <c r="Z42" s="15">
        <v>2008</v>
      </c>
      <c r="AA42" s="18">
        <f t="shared" si="16"/>
        <v>0.8936876586346841</v>
      </c>
      <c r="AB42" s="18">
        <f t="shared" si="16"/>
        <v>0.6717468845197184</v>
      </c>
      <c r="AC42" s="18">
        <f t="shared" si="16"/>
        <v>0.26210967731763873</v>
      </c>
      <c r="AD42" s="18">
        <f t="shared" si="16"/>
        <v>0.553676284027494</v>
      </c>
      <c r="AE42" s="18">
        <f t="shared" si="16"/>
        <v>0.5056357495333569</v>
      </c>
      <c r="AF42" s="15"/>
      <c r="AG42" s="19" t="s">
        <v>9</v>
      </c>
      <c r="AH42" s="19">
        <v>2008</v>
      </c>
      <c r="AI42" s="20">
        <f aca="true" t="shared" si="17" ref="AI42:AM43">AA42</f>
        <v>0.8936876586346841</v>
      </c>
      <c r="AJ42" s="20">
        <f t="shared" si="17"/>
        <v>0.6717468845197184</v>
      </c>
      <c r="AK42" s="20">
        <f t="shared" si="17"/>
        <v>0.26210967731763873</v>
      </c>
      <c r="AL42" s="20">
        <f t="shared" si="17"/>
        <v>0.553676284027494</v>
      </c>
      <c r="AM42" s="20">
        <f t="shared" si="17"/>
        <v>0.5056357495333569</v>
      </c>
    </row>
    <row r="43" spans="1:39" ht="13.5">
      <c r="A43" s="8" t="s">
        <v>10</v>
      </c>
      <c r="B43" s="15">
        <v>2009</v>
      </c>
      <c r="C43" s="30"/>
      <c r="D43" s="30"/>
      <c r="E43" s="30"/>
      <c r="F43" s="31"/>
      <c r="G43" s="31"/>
      <c r="H43" s="31"/>
      <c r="I43" s="10">
        <v>0.7456810807129994</v>
      </c>
      <c r="J43" s="10">
        <v>1.0009375509343124</v>
      </c>
      <c r="L43" s="8" t="s">
        <v>29</v>
      </c>
      <c r="M43" s="8">
        <v>2009</v>
      </c>
      <c r="N43" s="9">
        <v>739.219334420091</v>
      </c>
      <c r="O43" s="9">
        <v>26675.8402271911</v>
      </c>
      <c r="P43" s="9">
        <v>1485.03394537034</v>
      </c>
      <c r="Q43" s="10">
        <v>2.77356490816264</v>
      </c>
      <c r="R43" s="10">
        <v>1.88838733552689</v>
      </c>
      <c r="S43" s="10">
        <v>0.776299336266059</v>
      </c>
      <c r="T43" s="10">
        <v>1.66596973567472</v>
      </c>
      <c r="U43" s="10">
        <v>1.33234333589647</v>
      </c>
      <c r="V43" s="17"/>
      <c r="W43" s="21">
        <v>0.925</v>
      </c>
      <c r="Y43" s="8" t="s">
        <v>30</v>
      </c>
      <c r="Z43" s="8">
        <v>2009</v>
      </c>
      <c r="AA43" s="11">
        <f t="shared" si="16"/>
        <v>1.48627764954082</v>
      </c>
      <c r="AB43" s="11">
        <f t="shared" si="16"/>
        <v>1.0714661622890629</v>
      </c>
      <c r="AC43" s="11">
        <f t="shared" si="16"/>
        <v>0.3367903108828394</v>
      </c>
      <c r="AD43" s="11">
        <f t="shared" si="16"/>
        <v>0.8637107490721267</v>
      </c>
      <c r="AE43" s="11">
        <f t="shared" si="16"/>
        <v>0.7535280692854883</v>
      </c>
      <c r="AG43" s="12" t="s">
        <v>9</v>
      </c>
      <c r="AH43" s="12">
        <v>2009</v>
      </c>
      <c r="AI43" s="13">
        <f t="shared" si="17"/>
        <v>1.48627764954082</v>
      </c>
      <c r="AJ43" s="13">
        <f t="shared" si="17"/>
        <v>1.0714661622890629</v>
      </c>
      <c r="AK43" s="13">
        <f t="shared" si="17"/>
        <v>0.3367903108828394</v>
      </c>
      <c r="AL43" s="13">
        <f t="shared" si="17"/>
        <v>0.8637107490721267</v>
      </c>
      <c r="AM43" s="13">
        <f t="shared" si="17"/>
        <v>0.7535280692854883</v>
      </c>
    </row>
    <row r="45" spans="2:10" ht="13.5">
      <c r="B45" s="2" t="s">
        <v>15</v>
      </c>
      <c r="C45" s="2"/>
      <c r="D45" s="2"/>
      <c r="E45" s="2"/>
      <c r="F45" s="14">
        <f>AVERAGE(F20:F43)</f>
        <v>0.5793218119480249</v>
      </c>
      <c r="G45" s="14">
        <f>AVERAGE(G20:G43)</f>
        <v>0.6134026506516796</v>
      </c>
      <c r="H45" s="14">
        <f>AVERAGE(H20:H43)</f>
        <v>0.4690170613028415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</cp:lastModifiedBy>
  <dcterms:created xsi:type="dcterms:W3CDTF">1997-01-08T22:48:59Z</dcterms:created>
  <dcterms:modified xsi:type="dcterms:W3CDTF">2010-06-10T08:01:48Z</dcterms:modified>
  <cp:category/>
  <cp:version/>
  <cp:contentType/>
  <cp:contentStatus/>
</cp:coreProperties>
</file>