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CCSBT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<sst xmlns="http://schemas.openxmlformats.org/spreadsheetml/2006/main" count="102" uniqueCount="40">
  <si>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'030239030'</t>
  </si>
  <si>
    <t>'030349030'</t>
  </si>
  <si>
    <t>'030420094'</t>
  </si>
  <si>
    <t>'030410192'</t>
  </si>
  <si>
    <t>'030346000'</t>
  </si>
  <si>
    <t>HS code</t>
  </si>
  <si>
    <t>-</t>
  </si>
  <si>
    <t>-</t>
  </si>
  <si>
    <t>030236000'</t>
  </si>
  <si>
    <t>水産庁、西本祐二による編集</t>
  </si>
  <si>
    <t>年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</si>
  <si>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</si>
  <si>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</si>
  <si>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</si>
  <si>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</si>
  <si>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</si>
  <si>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</si>
  <si>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</si>
  <si>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</si>
  <si>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</si>
  <si>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</si>
  <si>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</si>
  <si>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</si>
  <si>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</si>
  <si>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単位:キロ</t>
  </si>
  <si>
    <t>生鮮合計</t>
  </si>
  <si>
    <t>冷凍合計</t>
  </si>
  <si>
    <t>情報源：</t>
  </si>
  <si>
    <t>財務省、日本貿易統計</t>
  </si>
  <si>
    <t>注釈：</t>
  </si>
  <si>
    <t>*2 フィレ及び更に加工されたまぐろ</t>
  </si>
  <si>
    <t>インドネシアからの輸入みなみまぐろに関する日本の輸入統計</t>
  </si>
  <si>
    <t xml:space="preserve">製品個体  </t>
  </si>
  <si>
    <t xml:space="preserve">製品個体  </t>
  </si>
  <si>
    <t>製品個体</t>
  </si>
  <si>
    <t>製品個体  *1</t>
  </si>
  <si>
    <t>製品タイプ</t>
  </si>
  <si>
    <t>フィレ及びその他の魚肉 *2</t>
  </si>
  <si>
    <t xml:space="preserve">フィレ及びその他の魚肉 </t>
  </si>
  <si>
    <t>*1 Round, Gilled and gutted, and Headless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</si>
</sst>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#,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MS PMincho"/>
      <family val="1"/>
    </font>
    <font>
      <sz val="12"/>
      <name val="MS PMincho"/>
      <family val="1"/>
    </font>
    <font>
      <sz val="11"/>
      <name val="MS PMincho"/>
      <family val="1"/>
    </font>
    <font>
      <sz val="10"/>
      <name val="MS PMincho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38" fontId="5" fillId="0" borderId="0" xfId="16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3" xfId="16" applyFont="1" applyFill="1" applyBorder="1" applyAlignment="1">
      <alignment vertical="center"/>
    </xf>
    <xf numFmtId="38" fontId="5" fillId="0" borderId="4" xfId="16" applyFont="1" applyFill="1" applyBorder="1" applyAlignment="1">
      <alignment vertical="center"/>
    </xf>
    <xf numFmtId="38" fontId="5" fillId="0" borderId="1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vertical="center"/>
    </xf>
    <xf numFmtId="38" fontId="5" fillId="0" borderId="7" xfId="16" applyFont="1" applyFill="1" applyBorder="1" applyAlignment="1">
      <alignment vertical="center"/>
    </xf>
    <xf numFmtId="38" fontId="5" fillId="0" borderId="8" xfId="16" applyFont="1" applyFill="1" applyBorder="1" applyAlignment="1">
      <alignment vertical="center"/>
    </xf>
    <xf numFmtId="38" fontId="5" fillId="0" borderId="6" xfId="16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38" fontId="5" fillId="0" borderId="10" xfId="16" applyFont="1" applyFill="1" applyBorder="1" applyAlignment="1">
      <alignment vertical="center"/>
    </xf>
    <xf numFmtId="38" fontId="5" fillId="0" borderId="11" xfId="16" applyFont="1" applyFill="1" applyBorder="1" applyAlignment="1">
      <alignment vertical="center"/>
    </xf>
    <xf numFmtId="38" fontId="5" fillId="0" borderId="12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38" fontId="5" fillId="0" borderId="14" xfId="16" applyFont="1" applyFill="1" applyBorder="1" applyAlignment="1">
      <alignment vertical="center"/>
    </xf>
    <xf numFmtId="38" fontId="5" fillId="0" borderId="15" xfId="16" applyFont="1" applyFill="1" applyBorder="1" applyAlignment="1">
      <alignment vertical="center"/>
    </xf>
    <xf numFmtId="38" fontId="5" fillId="0" borderId="16" xfId="16" applyFont="1" applyFill="1" applyBorder="1" applyAlignment="1">
      <alignment vertical="center"/>
    </xf>
    <xf numFmtId="38" fontId="5" fillId="0" borderId="13" xfId="16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/>
    </xf>
    <xf numFmtId="38" fontId="5" fillId="0" borderId="18" xfId="16" applyFont="1" applyFill="1" applyBorder="1" applyAlignment="1">
      <alignment vertical="center"/>
    </xf>
    <xf numFmtId="38" fontId="5" fillId="0" borderId="19" xfId="16" applyFont="1" applyFill="1" applyBorder="1" applyAlignment="1">
      <alignment vertical="center"/>
    </xf>
    <xf numFmtId="38" fontId="5" fillId="0" borderId="20" xfId="16" applyFont="1" applyFill="1" applyBorder="1" applyAlignment="1">
      <alignment vertical="center"/>
    </xf>
    <xf numFmtId="38" fontId="5" fillId="0" borderId="17" xfId="16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/>
    </xf>
    <xf numFmtId="38" fontId="5" fillId="0" borderId="22" xfId="16" applyFont="1" applyFill="1" applyBorder="1" applyAlignment="1">
      <alignment vertical="center"/>
    </xf>
    <xf numFmtId="38" fontId="5" fillId="0" borderId="23" xfId="16" applyFont="1" applyFill="1" applyBorder="1" applyAlignment="1">
      <alignment vertical="center"/>
    </xf>
    <xf numFmtId="38" fontId="5" fillId="0" borderId="24" xfId="16" applyFont="1" applyFill="1" applyBorder="1" applyAlignment="1">
      <alignment vertical="center"/>
    </xf>
    <xf numFmtId="38" fontId="5" fillId="0" borderId="21" xfId="16" applyFont="1" applyFill="1" applyBorder="1" applyAlignment="1">
      <alignment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38" fontId="8" fillId="0" borderId="2" xfId="16" applyFont="1" applyFill="1" applyBorder="1" applyAlignment="1">
      <alignment horizontal="center" vertical="center"/>
    </xf>
    <xf numFmtId="38" fontId="8" fillId="0" borderId="3" xfId="16" applyFont="1" applyFill="1" applyBorder="1" applyAlignment="1">
      <alignment horizontal="center" vertical="center"/>
    </xf>
    <xf numFmtId="38" fontId="8" fillId="0" borderId="4" xfId="16" applyFont="1" applyFill="1" applyBorder="1" applyAlignment="1">
      <alignment horizontal="center" vertical="center"/>
    </xf>
    <xf numFmtId="38" fontId="8" fillId="0" borderId="1" xfId="16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8" fillId="0" borderId="0" xfId="16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8" fontId="9" fillId="0" borderId="0" xfId="16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showGridLines="0" tabSelected="1" zoomScale="70" zoomScaleNormal="70" workbookViewId="0" topLeftCell="A30">
      <selection activeCell="I48" sqref="I48"/>
    </sheetView>
  </sheetViews>
  <sheetFormatPr defaultColWidth="9.00390625" defaultRowHeight="13.5"/>
  <cols>
    <col min="1" max="1" width="6.125" style="8" customWidth="1"/>
    <col min="2" max="2" width="28.00390625" style="15" customWidth="1"/>
    <col min="3" max="3" width="9.50390625" style="43" hidden="1" customWidth="1"/>
    <col min="4" max="4" width="11.25390625" style="14" customWidth="1"/>
    <col min="5" max="16" width="10.00390625" style="14" customWidth="1"/>
    <col min="17" max="40" width="9.00390625" style="14" customWidth="1"/>
    <col min="41" max="16384" width="9.00390625" style="15" customWidth="1"/>
  </cols>
  <sheetData>
    <row r="1" spans="1:31" s="1" customFormat="1" ht="18.75">
      <c r="A1" s="46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18.75">
      <c r="A2" s="4"/>
      <c r="B2" s="47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1" customFormat="1" ht="18.7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4" t="s">
        <v>24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 s="8" customFormat="1" ht="20.25" customHeight="1">
      <c r="A4" s="48" t="s">
        <v>10</v>
      </c>
      <c r="B4" s="49" t="s">
        <v>36</v>
      </c>
      <c r="C4" s="6" t="s">
        <v>5</v>
      </c>
      <c r="D4" s="50" t="s">
        <v>11</v>
      </c>
      <c r="E4" s="51" t="s">
        <v>12</v>
      </c>
      <c r="F4" s="52" t="s">
        <v>13</v>
      </c>
      <c r="G4" s="52" t="s">
        <v>14</v>
      </c>
      <c r="H4" s="52" t="s">
        <v>15</v>
      </c>
      <c r="I4" s="52" t="s">
        <v>16</v>
      </c>
      <c r="J4" s="52" t="s">
        <v>17</v>
      </c>
      <c r="K4" s="52" t="s">
        <v>18</v>
      </c>
      <c r="L4" s="52" t="s">
        <v>19</v>
      </c>
      <c r="M4" s="52" t="s">
        <v>20</v>
      </c>
      <c r="N4" s="52" t="s">
        <v>21</v>
      </c>
      <c r="O4" s="52" t="s">
        <v>22</v>
      </c>
      <c r="P4" s="53" t="s">
        <v>23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16" ht="15">
      <c r="A5" s="9">
        <v>1997</v>
      </c>
      <c r="B5" s="55" t="s">
        <v>35</v>
      </c>
      <c r="C5" s="6" t="s">
        <v>0</v>
      </c>
      <c r="D5" s="10">
        <v>343279</v>
      </c>
      <c r="E5" s="11">
        <v>41240</v>
      </c>
      <c r="F5" s="12">
        <v>12500</v>
      </c>
      <c r="G5" s="12">
        <v>34435</v>
      </c>
      <c r="H5" s="12">
        <v>12960</v>
      </c>
      <c r="I5" s="12">
        <v>744</v>
      </c>
      <c r="J5" s="12"/>
      <c r="K5" s="12">
        <v>179</v>
      </c>
      <c r="L5" s="12">
        <v>4934</v>
      </c>
      <c r="M5" s="12">
        <v>37081</v>
      </c>
      <c r="N5" s="12">
        <v>124893</v>
      </c>
      <c r="O5" s="12">
        <v>13734</v>
      </c>
      <c r="P5" s="13">
        <v>60579</v>
      </c>
    </row>
    <row r="6" spans="1:16" ht="15">
      <c r="A6" s="16"/>
      <c r="B6" s="56" t="s">
        <v>37</v>
      </c>
      <c r="C6" s="17"/>
      <c r="D6" s="18">
        <v>4435</v>
      </c>
      <c r="E6" s="19">
        <v>1080</v>
      </c>
      <c r="F6" s="20">
        <v>84</v>
      </c>
      <c r="G6" s="20"/>
      <c r="H6" s="20"/>
      <c r="I6" s="20"/>
      <c r="J6" s="20"/>
      <c r="K6" s="20"/>
      <c r="L6" s="20"/>
      <c r="M6" s="20">
        <v>161</v>
      </c>
      <c r="N6" s="20">
        <v>2790</v>
      </c>
      <c r="O6" s="20"/>
      <c r="P6" s="21">
        <v>320</v>
      </c>
    </row>
    <row r="7" spans="1:16" ht="15">
      <c r="A7" s="16"/>
      <c r="B7" s="57" t="s">
        <v>25</v>
      </c>
      <c r="C7" s="22" t="s">
        <v>6</v>
      </c>
      <c r="D7" s="23">
        <f>SUM(E7:P7)</f>
        <v>347714</v>
      </c>
      <c r="E7" s="24">
        <f aca="true" t="shared" si="0" ref="E7:P7">SUM(E5:E6)</f>
        <v>42320</v>
      </c>
      <c r="F7" s="25">
        <f t="shared" si="0"/>
        <v>12584</v>
      </c>
      <c r="G7" s="25">
        <f t="shared" si="0"/>
        <v>34435</v>
      </c>
      <c r="H7" s="25">
        <f t="shared" si="0"/>
        <v>12960</v>
      </c>
      <c r="I7" s="25">
        <f t="shared" si="0"/>
        <v>744</v>
      </c>
      <c r="J7" s="25">
        <f t="shared" si="0"/>
        <v>0</v>
      </c>
      <c r="K7" s="25">
        <f t="shared" si="0"/>
        <v>179</v>
      </c>
      <c r="L7" s="25">
        <f t="shared" si="0"/>
        <v>4934</v>
      </c>
      <c r="M7" s="25">
        <f t="shared" si="0"/>
        <v>37242</v>
      </c>
      <c r="N7" s="25">
        <f t="shared" si="0"/>
        <v>127683</v>
      </c>
      <c r="O7" s="25">
        <f t="shared" si="0"/>
        <v>13734</v>
      </c>
      <c r="P7" s="26">
        <f t="shared" si="0"/>
        <v>60899</v>
      </c>
    </row>
    <row r="8" spans="1:16" ht="15">
      <c r="A8" s="16"/>
      <c r="B8" s="55" t="s">
        <v>32</v>
      </c>
      <c r="C8" s="6" t="s">
        <v>1</v>
      </c>
      <c r="D8" s="10">
        <v>10583</v>
      </c>
      <c r="E8" s="11"/>
      <c r="F8" s="12"/>
      <c r="G8" s="12">
        <v>8430</v>
      </c>
      <c r="H8" s="12"/>
      <c r="I8" s="12"/>
      <c r="J8" s="12">
        <v>123</v>
      </c>
      <c r="K8" s="12"/>
      <c r="L8" s="12"/>
      <c r="M8" s="12"/>
      <c r="N8" s="12">
        <v>296</v>
      </c>
      <c r="O8" s="12"/>
      <c r="P8" s="13">
        <v>1734</v>
      </c>
    </row>
    <row r="9" spans="1:16" ht="15">
      <c r="A9" s="16"/>
      <c r="B9" s="56" t="s">
        <v>38</v>
      </c>
      <c r="C9" s="27" t="s">
        <v>2</v>
      </c>
      <c r="D9" s="28">
        <v>10337</v>
      </c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>
        <v>10337</v>
      </c>
    </row>
    <row r="10" spans="1:16" ht="15">
      <c r="A10" s="16"/>
      <c r="B10" s="58" t="s">
        <v>26</v>
      </c>
      <c r="C10" s="32" t="s">
        <v>6</v>
      </c>
      <c r="D10" s="33">
        <f aca="true" t="shared" si="1" ref="D10:P10">SUM(D8:D9)</f>
        <v>20920</v>
      </c>
      <c r="E10" s="34">
        <f t="shared" si="1"/>
        <v>0</v>
      </c>
      <c r="F10" s="35">
        <f t="shared" si="1"/>
        <v>0</v>
      </c>
      <c r="G10" s="35">
        <f t="shared" si="1"/>
        <v>8430</v>
      </c>
      <c r="H10" s="35">
        <f t="shared" si="1"/>
        <v>0</v>
      </c>
      <c r="I10" s="35">
        <f t="shared" si="1"/>
        <v>0</v>
      </c>
      <c r="J10" s="35">
        <f t="shared" si="1"/>
        <v>123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296</v>
      </c>
      <c r="O10" s="35">
        <f t="shared" si="1"/>
        <v>0</v>
      </c>
      <c r="P10" s="36">
        <f t="shared" si="1"/>
        <v>12071</v>
      </c>
    </row>
    <row r="11" spans="1:16" ht="15">
      <c r="A11" s="45"/>
      <c r="B11" s="59" t="s">
        <v>11</v>
      </c>
      <c r="C11" s="37" t="s">
        <v>6</v>
      </c>
      <c r="D11" s="38">
        <f>SUM(E11:P11)</f>
        <v>368634</v>
      </c>
      <c r="E11" s="39">
        <f aca="true" t="shared" si="2" ref="E11:P11">SUM(E10,E7)</f>
        <v>42320</v>
      </c>
      <c r="F11" s="40">
        <f t="shared" si="2"/>
        <v>12584</v>
      </c>
      <c r="G11" s="40">
        <f t="shared" si="2"/>
        <v>42865</v>
      </c>
      <c r="H11" s="40">
        <f t="shared" si="2"/>
        <v>12960</v>
      </c>
      <c r="I11" s="40">
        <f t="shared" si="2"/>
        <v>744</v>
      </c>
      <c r="J11" s="40">
        <f t="shared" si="2"/>
        <v>123</v>
      </c>
      <c r="K11" s="40">
        <f t="shared" si="2"/>
        <v>179</v>
      </c>
      <c r="L11" s="40">
        <f t="shared" si="2"/>
        <v>4934</v>
      </c>
      <c r="M11" s="40">
        <f t="shared" si="2"/>
        <v>37242</v>
      </c>
      <c r="N11" s="40">
        <f t="shared" si="2"/>
        <v>127979</v>
      </c>
      <c r="O11" s="40">
        <f t="shared" si="2"/>
        <v>13734</v>
      </c>
      <c r="P11" s="41">
        <f t="shared" si="2"/>
        <v>72970</v>
      </c>
    </row>
    <row r="12" spans="1:16" ht="15">
      <c r="A12" s="9">
        <v>1998</v>
      </c>
      <c r="B12" s="55" t="s">
        <v>33</v>
      </c>
      <c r="C12" s="6" t="s">
        <v>0</v>
      </c>
      <c r="D12" s="10">
        <v>187570</v>
      </c>
      <c r="E12" s="11">
        <v>47800</v>
      </c>
      <c r="F12" s="12">
        <v>33515</v>
      </c>
      <c r="G12" s="12">
        <v>45114</v>
      </c>
      <c r="H12" s="12">
        <v>25474</v>
      </c>
      <c r="I12" s="12">
        <v>6499</v>
      </c>
      <c r="J12" s="12"/>
      <c r="K12" s="12"/>
      <c r="L12" s="12">
        <v>259</v>
      </c>
      <c r="M12" s="12">
        <v>7231</v>
      </c>
      <c r="N12" s="12">
        <v>1909</v>
      </c>
      <c r="O12" s="12">
        <v>5226</v>
      </c>
      <c r="P12" s="13">
        <v>14543</v>
      </c>
    </row>
    <row r="13" spans="1:16" ht="15">
      <c r="A13" s="16"/>
      <c r="B13" s="56" t="s">
        <v>38</v>
      </c>
      <c r="C13" s="17"/>
      <c r="D13" s="18">
        <v>8149</v>
      </c>
      <c r="E13" s="19">
        <v>6229</v>
      </c>
      <c r="F13" s="20">
        <v>1048</v>
      </c>
      <c r="G13" s="20">
        <v>500</v>
      </c>
      <c r="H13" s="20">
        <v>107</v>
      </c>
      <c r="I13" s="20"/>
      <c r="J13" s="20"/>
      <c r="K13" s="20"/>
      <c r="L13" s="20"/>
      <c r="M13" s="20">
        <v>200</v>
      </c>
      <c r="N13" s="20"/>
      <c r="O13" s="20">
        <v>65</v>
      </c>
      <c r="P13" s="21"/>
    </row>
    <row r="14" spans="1:16" ht="15">
      <c r="A14" s="16"/>
      <c r="B14" s="57" t="s">
        <v>25</v>
      </c>
      <c r="C14" s="22" t="s">
        <v>6</v>
      </c>
      <c r="D14" s="23">
        <f aca="true" t="shared" si="3" ref="D14:P14">SUM(D12:D13)</f>
        <v>195719</v>
      </c>
      <c r="E14" s="24">
        <f t="shared" si="3"/>
        <v>54029</v>
      </c>
      <c r="F14" s="25">
        <f t="shared" si="3"/>
        <v>34563</v>
      </c>
      <c r="G14" s="25">
        <f t="shared" si="3"/>
        <v>45614</v>
      </c>
      <c r="H14" s="25">
        <f t="shared" si="3"/>
        <v>25581</v>
      </c>
      <c r="I14" s="25">
        <f t="shared" si="3"/>
        <v>6499</v>
      </c>
      <c r="J14" s="25">
        <f t="shared" si="3"/>
        <v>0</v>
      </c>
      <c r="K14" s="25">
        <f t="shared" si="3"/>
        <v>0</v>
      </c>
      <c r="L14" s="25">
        <f t="shared" si="3"/>
        <v>259</v>
      </c>
      <c r="M14" s="25">
        <f t="shared" si="3"/>
        <v>7431</v>
      </c>
      <c r="N14" s="25">
        <f t="shared" si="3"/>
        <v>1909</v>
      </c>
      <c r="O14" s="25">
        <f t="shared" si="3"/>
        <v>5291</v>
      </c>
      <c r="P14" s="26">
        <f t="shared" si="3"/>
        <v>14543</v>
      </c>
    </row>
    <row r="15" spans="1:16" ht="15">
      <c r="A15" s="16"/>
      <c r="B15" s="55" t="s">
        <v>33</v>
      </c>
      <c r="C15" s="6" t="s">
        <v>1</v>
      </c>
      <c r="D15" s="10">
        <v>3629</v>
      </c>
      <c r="E15" s="11"/>
      <c r="F15" s="12">
        <v>367</v>
      </c>
      <c r="G15" s="12"/>
      <c r="H15" s="12">
        <v>1067</v>
      </c>
      <c r="I15" s="12"/>
      <c r="J15" s="12"/>
      <c r="K15" s="12">
        <v>1532</v>
      </c>
      <c r="L15" s="12">
        <v>301</v>
      </c>
      <c r="M15" s="12"/>
      <c r="N15" s="12"/>
      <c r="O15" s="12">
        <v>362</v>
      </c>
      <c r="P15" s="13"/>
    </row>
    <row r="16" spans="1:16" ht="15">
      <c r="A16" s="16"/>
      <c r="B16" s="56" t="s">
        <v>38</v>
      </c>
      <c r="C16" s="27" t="s">
        <v>2</v>
      </c>
      <c r="D16" s="28">
        <v>82917</v>
      </c>
      <c r="E16" s="29"/>
      <c r="F16" s="30"/>
      <c r="G16" s="30">
        <v>24012</v>
      </c>
      <c r="H16" s="30">
        <v>24090</v>
      </c>
      <c r="I16" s="30">
        <v>24166</v>
      </c>
      <c r="J16" s="30"/>
      <c r="K16" s="30"/>
      <c r="L16" s="30">
        <v>10649</v>
      </c>
      <c r="M16" s="30"/>
      <c r="N16" s="30"/>
      <c r="O16" s="30"/>
      <c r="P16" s="31"/>
    </row>
    <row r="17" spans="1:16" ht="15">
      <c r="A17" s="16"/>
      <c r="B17" s="58" t="s">
        <v>26</v>
      </c>
      <c r="C17" s="32" t="s">
        <v>6</v>
      </c>
      <c r="D17" s="33">
        <f aca="true" t="shared" si="4" ref="D17:P17">SUM(D15:D16)</f>
        <v>86546</v>
      </c>
      <c r="E17" s="34">
        <f t="shared" si="4"/>
        <v>0</v>
      </c>
      <c r="F17" s="35">
        <f t="shared" si="4"/>
        <v>367</v>
      </c>
      <c r="G17" s="35">
        <f t="shared" si="4"/>
        <v>24012</v>
      </c>
      <c r="H17" s="35">
        <f t="shared" si="4"/>
        <v>25157</v>
      </c>
      <c r="I17" s="35">
        <f t="shared" si="4"/>
        <v>24166</v>
      </c>
      <c r="J17" s="35">
        <f t="shared" si="4"/>
        <v>0</v>
      </c>
      <c r="K17" s="35">
        <f t="shared" si="4"/>
        <v>1532</v>
      </c>
      <c r="L17" s="35">
        <f t="shared" si="4"/>
        <v>10950</v>
      </c>
      <c r="M17" s="35">
        <f t="shared" si="4"/>
        <v>0</v>
      </c>
      <c r="N17" s="35">
        <f t="shared" si="4"/>
        <v>0</v>
      </c>
      <c r="O17" s="35">
        <f t="shared" si="4"/>
        <v>362</v>
      </c>
      <c r="P17" s="36">
        <f t="shared" si="4"/>
        <v>0</v>
      </c>
    </row>
    <row r="18" spans="1:16" ht="15">
      <c r="A18" s="45"/>
      <c r="B18" s="59" t="s">
        <v>11</v>
      </c>
      <c r="C18" s="17" t="s">
        <v>6</v>
      </c>
      <c r="D18" s="18">
        <f aca="true" t="shared" si="5" ref="D18:P18">SUM(D17,D14)</f>
        <v>282265</v>
      </c>
      <c r="E18" s="19">
        <f t="shared" si="5"/>
        <v>54029</v>
      </c>
      <c r="F18" s="20">
        <f t="shared" si="5"/>
        <v>34930</v>
      </c>
      <c r="G18" s="20">
        <f t="shared" si="5"/>
        <v>69626</v>
      </c>
      <c r="H18" s="20">
        <f t="shared" si="5"/>
        <v>50738</v>
      </c>
      <c r="I18" s="20">
        <f t="shared" si="5"/>
        <v>30665</v>
      </c>
      <c r="J18" s="20">
        <f t="shared" si="5"/>
        <v>0</v>
      </c>
      <c r="K18" s="20">
        <f t="shared" si="5"/>
        <v>1532</v>
      </c>
      <c r="L18" s="20">
        <f t="shared" si="5"/>
        <v>11209</v>
      </c>
      <c r="M18" s="20">
        <f t="shared" si="5"/>
        <v>7431</v>
      </c>
      <c r="N18" s="20">
        <f t="shared" si="5"/>
        <v>1909</v>
      </c>
      <c r="O18" s="20">
        <f t="shared" si="5"/>
        <v>5653</v>
      </c>
      <c r="P18" s="21">
        <f t="shared" si="5"/>
        <v>14543</v>
      </c>
    </row>
    <row r="19" spans="1:16" ht="15">
      <c r="A19" s="9">
        <v>1999</v>
      </c>
      <c r="B19" s="55" t="s">
        <v>33</v>
      </c>
      <c r="C19" s="6" t="s">
        <v>0</v>
      </c>
      <c r="D19" s="10">
        <v>239125</v>
      </c>
      <c r="E19" s="11">
        <v>46815</v>
      </c>
      <c r="F19" s="12">
        <v>26680</v>
      </c>
      <c r="G19" s="12">
        <v>56660</v>
      </c>
      <c r="H19" s="12">
        <v>21891</v>
      </c>
      <c r="I19" s="12">
        <v>3458</v>
      </c>
      <c r="J19" s="12"/>
      <c r="K19" s="12"/>
      <c r="L19" s="12"/>
      <c r="M19" s="12">
        <v>8738</v>
      </c>
      <c r="N19" s="12">
        <v>38586</v>
      </c>
      <c r="O19" s="12">
        <v>10335</v>
      </c>
      <c r="P19" s="13">
        <v>25962</v>
      </c>
    </row>
    <row r="20" spans="1:16" ht="15">
      <c r="A20" s="16"/>
      <c r="B20" s="56" t="s">
        <v>38</v>
      </c>
      <c r="C20" s="17"/>
      <c r="D20" s="18">
        <v>3538</v>
      </c>
      <c r="E20" s="19">
        <v>1054</v>
      </c>
      <c r="F20" s="20"/>
      <c r="G20" s="20">
        <v>1819</v>
      </c>
      <c r="H20" s="20">
        <v>153</v>
      </c>
      <c r="I20" s="20"/>
      <c r="J20" s="20"/>
      <c r="K20" s="20"/>
      <c r="L20" s="20"/>
      <c r="M20" s="20"/>
      <c r="N20" s="20">
        <v>441</v>
      </c>
      <c r="O20" s="20"/>
      <c r="P20" s="21">
        <v>71</v>
      </c>
    </row>
    <row r="21" spans="1:16" ht="15">
      <c r="A21" s="16"/>
      <c r="B21" s="57" t="s">
        <v>25</v>
      </c>
      <c r="C21" s="22" t="s">
        <v>6</v>
      </c>
      <c r="D21" s="23">
        <f>SUM(E21:P21)</f>
        <v>242663</v>
      </c>
      <c r="E21" s="24">
        <f aca="true" t="shared" si="6" ref="E21:P21">SUM(E19:E20)</f>
        <v>47869</v>
      </c>
      <c r="F21" s="25">
        <f t="shared" si="6"/>
        <v>26680</v>
      </c>
      <c r="G21" s="25">
        <f t="shared" si="6"/>
        <v>58479</v>
      </c>
      <c r="H21" s="25">
        <f t="shared" si="6"/>
        <v>22044</v>
      </c>
      <c r="I21" s="25">
        <f t="shared" si="6"/>
        <v>3458</v>
      </c>
      <c r="J21" s="25">
        <f t="shared" si="6"/>
        <v>0</v>
      </c>
      <c r="K21" s="25">
        <f t="shared" si="6"/>
        <v>0</v>
      </c>
      <c r="L21" s="25">
        <f t="shared" si="6"/>
        <v>0</v>
      </c>
      <c r="M21" s="25">
        <f t="shared" si="6"/>
        <v>8738</v>
      </c>
      <c r="N21" s="25">
        <f t="shared" si="6"/>
        <v>39027</v>
      </c>
      <c r="O21" s="25">
        <f t="shared" si="6"/>
        <v>10335</v>
      </c>
      <c r="P21" s="26">
        <f t="shared" si="6"/>
        <v>26033</v>
      </c>
    </row>
    <row r="22" spans="1:16" ht="15">
      <c r="A22" s="16"/>
      <c r="B22" s="55" t="s">
        <v>33</v>
      </c>
      <c r="C22" s="6" t="s">
        <v>1</v>
      </c>
      <c r="D22" s="10">
        <v>17811</v>
      </c>
      <c r="E22" s="11">
        <v>542</v>
      </c>
      <c r="F22" s="12"/>
      <c r="G22" s="12">
        <v>517</v>
      </c>
      <c r="H22" s="12"/>
      <c r="I22" s="12"/>
      <c r="J22" s="12">
        <v>129</v>
      </c>
      <c r="K22" s="12"/>
      <c r="L22" s="12"/>
      <c r="M22" s="12"/>
      <c r="N22" s="12"/>
      <c r="O22" s="12"/>
      <c r="P22" s="13">
        <v>16623</v>
      </c>
    </row>
    <row r="23" spans="1:16" ht="15">
      <c r="A23" s="16"/>
      <c r="B23" s="56" t="s">
        <v>38</v>
      </c>
      <c r="C23" s="27" t="s">
        <v>2</v>
      </c>
      <c r="D23" s="28">
        <v>50078</v>
      </c>
      <c r="E23" s="29">
        <v>16276</v>
      </c>
      <c r="F23" s="30">
        <v>20700</v>
      </c>
      <c r="G23" s="30"/>
      <c r="H23" s="30"/>
      <c r="I23" s="30">
        <v>5002</v>
      </c>
      <c r="J23" s="30">
        <v>4038</v>
      </c>
      <c r="K23" s="30">
        <v>2370</v>
      </c>
      <c r="L23" s="30"/>
      <c r="M23" s="30"/>
      <c r="N23" s="30"/>
      <c r="O23" s="30"/>
      <c r="P23" s="31">
        <v>1692</v>
      </c>
    </row>
    <row r="24" spans="1:16" ht="15">
      <c r="A24" s="16"/>
      <c r="B24" s="58" t="s">
        <v>26</v>
      </c>
      <c r="C24" s="32" t="s">
        <v>6</v>
      </c>
      <c r="D24" s="33">
        <f aca="true" t="shared" si="7" ref="D24:P24">SUM(D22:D23)</f>
        <v>67889</v>
      </c>
      <c r="E24" s="34">
        <f t="shared" si="7"/>
        <v>16818</v>
      </c>
      <c r="F24" s="35">
        <f t="shared" si="7"/>
        <v>20700</v>
      </c>
      <c r="G24" s="35">
        <f t="shared" si="7"/>
        <v>517</v>
      </c>
      <c r="H24" s="35">
        <f t="shared" si="7"/>
        <v>0</v>
      </c>
      <c r="I24" s="35">
        <f t="shared" si="7"/>
        <v>5002</v>
      </c>
      <c r="J24" s="35">
        <f t="shared" si="7"/>
        <v>4167</v>
      </c>
      <c r="K24" s="35">
        <f t="shared" si="7"/>
        <v>2370</v>
      </c>
      <c r="L24" s="35">
        <f t="shared" si="7"/>
        <v>0</v>
      </c>
      <c r="M24" s="35">
        <f t="shared" si="7"/>
        <v>0</v>
      </c>
      <c r="N24" s="35">
        <f t="shared" si="7"/>
        <v>0</v>
      </c>
      <c r="O24" s="35">
        <f t="shared" si="7"/>
        <v>0</v>
      </c>
      <c r="P24" s="36">
        <f t="shared" si="7"/>
        <v>18315</v>
      </c>
    </row>
    <row r="25" spans="1:16" ht="15">
      <c r="A25" s="45"/>
      <c r="B25" s="59" t="s">
        <v>11</v>
      </c>
      <c r="C25" s="37" t="s">
        <v>6</v>
      </c>
      <c r="D25" s="38">
        <f>SUM(E25:P25)</f>
        <v>310552</v>
      </c>
      <c r="E25" s="39">
        <f aca="true" t="shared" si="8" ref="E25:P25">SUM(E24,E21)</f>
        <v>64687</v>
      </c>
      <c r="F25" s="40">
        <f t="shared" si="8"/>
        <v>47380</v>
      </c>
      <c r="G25" s="40">
        <f t="shared" si="8"/>
        <v>58996</v>
      </c>
      <c r="H25" s="40">
        <f t="shared" si="8"/>
        <v>22044</v>
      </c>
      <c r="I25" s="40">
        <f t="shared" si="8"/>
        <v>8460</v>
      </c>
      <c r="J25" s="40">
        <f t="shared" si="8"/>
        <v>4167</v>
      </c>
      <c r="K25" s="40">
        <f t="shared" si="8"/>
        <v>2370</v>
      </c>
      <c r="L25" s="40">
        <f t="shared" si="8"/>
        <v>0</v>
      </c>
      <c r="M25" s="40">
        <f t="shared" si="8"/>
        <v>8738</v>
      </c>
      <c r="N25" s="40">
        <f t="shared" si="8"/>
        <v>39027</v>
      </c>
      <c r="O25" s="40">
        <f t="shared" si="8"/>
        <v>10335</v>
      </c>
      <c r="P25" s="41">
        <f t="shared" si="8"/>
        <v>44348</v>
      </c>
    </row>
    <row r="26" spans="1:16" ht="15">
      <c r="A26" s="9">
        <v>2000</v>
      </c>
      <c r="B26" s="55" t="s">
        <v>33</v>
      </c>
      <c r="C26" s="6" t="s">
        <v>0</v>
      </c>
      <c r="D26" s="10">
        <v>115955</v>
      </c>
      <c r="E26" s="11">
        <v>14518</v>
      </c>
      <c r="F26" s="12">
        <v>16628</v>
      </c>
      <c r="G26" s="12">
        <v>24598</v>
      </c>
      <c r="H26" s="12">
        <v>6137</v>
      </c>
      <c r="I26" s="12">
        <v>798</v>
      </c>
      <c r="J26" s="12"/>
      <c r="K26" s="12"/>
      <c r="L26" s="12"/>
      <c r="M26" s="12">
        <v>12649</v>
      </c>
      <c r="N26" s="12">
        <v>29691</v>
      </c>
      <c r="O26" s="12">
        <v>5443</v>
      </c>
      <c r="P26" s="13">
        <v>5493</v>
      </c>
    </row>
    <row r="27" spans="1:16" ht="15">
      <c r="A27" s="16"/>
      <c r="B27" s="56" t="s">
        <v>38</v>
      </c>
      <c r="C27" s="27" t="s">
        <v>3</v>
      </c>
      <c r="D27" s="28">
        <v>1510</v>
      </c>
      <c r="E27" s="29">
        <v>521</v>
      </c>
      <c r="F27" s="30">
        <v>797</v>
      </c>
      <c r="G27" s="30">
        <v>192</v>
      </c>
      <c r="H27" s="30"/>
      <c r="I27" s="30"/>
      <c r="J27" s="30"/>
      <c r="K27" s="30"/>
      <c r="L27" s="30"/>
      <c r="M27" s="30"/>
      <c r="N27" s="30"/>
      <c r="O27" s="30"/>
      <c r="P27" s="31"/>
    </row>
    <row r="28" spans="1:16" ht="15">
      <c r="A28" s="16"/>
      <c r="B28" s="57" t="s">
        <v>25</v>
      </c>
      <c r="C28" s="22" t="s">
        <v>6</v>
      </c>
      <c r="D28" s="23">
        <f aca="true" t="shared" si="9" ref="D28:P28">SUM(D26:D27)</f>
        <v>117465</v>
      </c>
      <c r="E28" s="24">
        <f t="shared" si="9"/>
        <v>15039</v>
      </c>
      <c r="F28" s="25">
        <f t="shared" si="9"/>
        <v>17425</v>
      </c>
      <c r="G28" s="25">
        <f t="shared" si="9"/>
        <v>24790</v>
      </c>
      <c r="H28" s="25">
        <f t="shared" si="9"/>
        <v>6137</v>
      </c>
      <c r="I28" s="25">
        <f t="shared" si="9"/>
        <v>798</v>
      </c>
      <c r="J28" s="25">
        <f t="shared" si="9"/>
        <v>0</v>
      </c>
      <c r="K28" s="25">
        <f t="shared" si="9"/>
        <v>0</v>
      </c>
      <c r="L28" s="25">
        <f t="shared" si="9"/>
        <v>0</v>
      </c>
      <c r="M28" s="25">
        <f t="shared" si="9"/>
        <v>12649</v>
      </c>
      <c r="N28" s="25">
        <f t="shared" si="9"/>
        <v>29691</v>
      </c>
      <c r="O28" s="25">
        <f t="shared" si="9"/>
        <v>5443</v>
      </c>
      <c r="P28" s="26">
        <f t="shared" si="9"/>
        <v>5493</v>
      </c>
    </row>
    <row r="29" spans="1:16" ht="15">
      <c r="A29" s="16"/>
      <c r="B29" s="55" t="s">
        <v>33</v>
      </c>
      <c r="C29" s="6" t="s">
        <v>1</v>
      </c>
      <c r="D29" s="10">
        <v>1104</v>
      </c>
      <c r="E29" s="11"/>
      <c r="F29" s="12"/>
      <c r="G29" s="12"/>
      <c r="H29" s="12"/>
      <c r="I29" s="12"/>
      <c r="J29" s="12">
        <v>235</v>
      </c>
      <c r="K29" s="12">
        <v>869</v>
      </c>
      <c r="L29" s="12"/>
      <c r="M29" s="12"/>
      <c r="N29" s="12"/>
      <c r="O29" s="12"/>
      <c r="P29" s="13"/>
    </row>
    <row r="30" spans="1:16" ht="15">
      <c r="A30" s="16"/>
      <c r="B30" s="56" t="s">
        <v>38</v>
      </c>
      <c r="C30" s="27" t="s">
        <v>2</v>
      </c>
      <c r="D30" s="28">
        <v>8443</v>
      </c>
      <c r="E30" s="29">
        <v>1918</v>
      </c>
      <c r="F30" s="30">
        <v>2390</v>
      </c>
      <c r="G30" s="30"/>
      <c r="H30" s="30">
        <v>2034</v>
      </c>
      <c r="I30" s="30"/>
      <c r="J30" s="30">
        <v>2101</v>
      </c>
      <c r="K30" s="30"/>
      <c r="L30" s="30"/>
      <c r="M30" s="30"/>
      <c r="N30" s="30"/>
      <c r="O30" s="30"/>
      <c r="P30" s="31"/>
    </row>
    <row r="31" spans="1:16" ht="15">
      <c r="A31" s="16"/>
      <c r="B31" s="58" t="s">
        <v>26</v>
      </c>
      <c r="C31" s="32" t="s">
        <v>6</v>
      </c>
      <c r="D31" s="33">
        <f aca="true" t="shared" si="10" ref="D31:P31">SUM(D29:D30)</f>
        <v>9547</v>
      </c>
      <c r="E31" s="34">
        <f t="shared" si="10"/>
        <v>1918</v>
      </c>
      <c r="F31" s="35">
        <f t="shared" si="10"/>
        <v>2390</v>
      </c>
      <c r="G31" s="35">
        <f t="shared" si="10"/>
        <v>0</v>
      </c>
      <c r="H31" s="35">
        <f t="shared" si="10"/>
        <v>2034</v>
      </c>
      <c r="I31" s="35">
        <f t="shared" si="10"/>
        <v>0</v>
      </c>
      <c r="J31" s="35">
        <f t="shared" si="10"/>
        <v>2336</v>
      </c>
      <c r="K31" s="35">
        <f t="shared" si="10"/>
        <v>869</v>
      </c>
      <c r="L31" s="35">
        <f t="shared" si="10"/>
        <v>0</v>
      </c>
      <c r="M31" s="35">
        <f t="shared" si="10"/>
        <v>0</v>
      </c>
      <c r="N31" s="35">
        <f t="shared" si="10"/>
        <v>0</v>
      </c>
      <c r="O31" s="35">
        <f t="shared" si="10"/>
        <v>0</v>
      </c>
      <c r="P31" s="36">
        <f t="shared" si="10"/>
        <v>0</v>
      </c>
    </row>
    <row r="32" spans="1:16" ht="15">
      <c r="A32" s="45"/>
      <c r="B32" s="59" t="s">
        <v>11</v>
      </c>
      <c r="C32" s="17" t="s">
        <v>6</v>
      </c>
      <c r="D32" s="18">
        <f>SUM(E32:P32)</f>
        <v>127012</v>
      </c>
      <c r="E32" s="19">
        <f aca="true" t="shared" si="11" ref="E32:P32">SUM(E31,E28)</f>
        <v>16957</v>
      </c>
      <c r="F32" s="20">
        <f t="shared" si="11"/>
        <v>19815</v>
      </c>
      <c r="G32" s="20">
        <f t="shared" si="11"/>
        <v>24790</v>
      </c>
      <c r="H32" s="20">
        <f t="shared" si="11"/>
        <v>8171</v>
      </c>
      <c r="I32" s="20">
        <f t="shared" si="11"/>
        <v>798</v>
      </c>
      <c r="J32" s="20">
        <f t="shared" si="11"/>
        <v>2336</v>
      </c>
      <c r="K32" s="20">
        <f t="shared" si="11"/>
        <v>869</v>
      </c>
      <c r="L32" s="20">
        <f t="shared" si="11"/>
        <v>0</v>
      </c>
      <c r="M32" s="20">
        <f t="shared" si="11"/>
        <v>12649</v>
      </c>
      <c r="N32" s="20">
        <f t="shared" si="11"/>
        <v>29691</v>
      </c>
      <c r="O32" s="20">
        <f t="shared" si="11"/>
        <v>5443</v>
      </c>
      <c r="P32" s="21">
        <f t="shared" si="11"/>
        <v>5493</v>
      </c>
    </row>
    <row r="33" spans="1:16" ht="15">
      <c r="A33" s="9">
        <v>2001</v>
      </c>
      <c r="B33" s="55" t="s">
        <v>33</v>
      </c>
      <c r="C33" s="6" t="s">
        <v>0</v>
      </c>
      <c r="D33" s="10">
        <v>66942</v>
      </c>
      <c r="E33" s="11">
        <v>12931</v>
      </c>
      <c r="F33" s="12">
        <v>3676</v>
      </c>
      <c r="G33" s="12">
        <v>9539</v>
      </c>
      <c r="H33" s="12">
        <v>3189</v>
      </c>
      <c r="I33" s="12">
        <v>379</v>
      </c>
      <c r="J33" s="12">
        <v>139</v>
      </c>
      <c r="K33" s="12"/>
      <c r="L33" s="12">
        <v>121</v>
      </c>
      <c r="M33" s="12">
        <v>4213</v>
      </c>
      <c r="N33" s="12">
        <v>17224</v>
      </c>
      <c r="O33" s="12">
        <v>8040</v>
      </c>
      <c r="P33" s="13">
        <v>7491</v>
      </c>
    </row>
    <row r="34" spans="1:16" ht="15">
      <c r="A34" s="16"/>
      <c r="B34" s="56" t="s">
        <v>38</v>
      </c>
      <c r="C34" s="17" t="s">
        <v>3</v>
      </c>
      <c r="D34" s="18">
        <v>613</v>
      </c>
      <c r="E34" s="19"/>
      <c r="F34" s="20"/>
      <c r="G34" s="20"/>
      <c r="H34" s="20"/>
      <c r="I34" s="20"/>
      <c r="J34" s="20"/>
      <c r="K34" s="20"/>
      <c r="L34" s="20"/>
      <c r="M34" s="20"/>
      <c r="N34" s="20">
        <v>302</v>
      </c>
      <c r="O34" s="20">
        <v>311</v>
      </c>
      <c r="P34" s="21"/>
    </row>
    <row r="35" spans="1:16" ht="15">
      <c r="A35" s="16"/>
      <c r="B35" s="57" t="s">
        <v>25</v>
      </c>
      <c r="C35" s="32" t="s">
        <v>6</v>
      </c>
      <c r="D35" s="33">
        <f aca="true" t="shared" si="12" ref="D35:P35">SUM(D33:D34)</f>
        <v>67555</v>
      </c>
      <c r="E35" s="34">
        <f t="shared" si="12"/>
        <v>12931</v>
      </c>
      <c r="F35" s="35">
        <f t="shared" si="12"/>
        <v>3676</v>
      </c>
      <c r="G35" s="35">
        <f t="shared" si="12"/>
        <v>9539</v>
      </c>
      <c r="H35" s="35">
        <f t="shared" si="12"/>
        <v>3189</v>
      </c>
      <c r="I35" s="35">
        <f t="shared" si="12"/>
        <v>379</v>
      </c>
      <c r="J35" s="35">
        <f t="shared" si="12"/>
        <v>139</v>
      </c>
      <c r="K35" s="35">
        <f t="shared" si="12"/>
        <v>0</v>
      </c>
      <c r="L35" s="35">
        <f t="shared" si="12"/>
        <v>121</v>
      </c>
      <c r="M35" s="35">
        <f t="shared" si="12"/>
        <v>4213</v>
      </c>
      <c r="N35" s="35">
        <f t="shared" si="12"/>
        <v>17526</v>
      </c>
      <c r="O35" s="35">
        <f t="shared" si="12"/>
        <v>8351</v>
      </c>
      <c r="P35" s="36">
        <f t="shared" si="12"/>
        <v>7491</v>
      </c>
    </row>
    <row r="36" spans="1:16" ht="15">
      <c r="A36" s="16"/>
      <c r="B36" s="60" t="s">
        <v>34</v>
      </c>
      <c r="C36" s="27" t="s">
        <v>2</v>
      </c>
      <c r="D36" s="28">
        <v>9973</v>
      </c>
      <c r="E36" s="29"/>
      <c r="F36" s="30"/>
      <c r="G36" s="30"/>
      <c r="H36" s="30"/>
      <c r="I36" s="30"/>
      <c r="J36" s="30"/>
      <c r="K36" s="30"/>
      <c r="L36" s="30">
        <v>9973</v>
      </c>
      <c r="M36" s="30"/>
      <c r="N36" s="30"/>
      <c r="O36" s="30"/>
      <c r="P36" s="31"/>
    </row>
    <row r="37" spans="1:16" ht="15">
      <c r="A37" s="16"/>
      <c r="B37" s="58" t="s">
        <v>26</v>
      </c>
      <c r="C37" s="32" t="s">
        <v>7</v>
      </c>
      <c r="D37" s="33">
        <f aca="true" t="shared" si="13" ref="D37:P37">SUM(D36)</f>
        <v>9973</v>
      </c>
      <c r="E37" s="34">
        <f t="shared" si="13"/>
        <v>0</v>
      </c>
      <c r="F37" s="35">
        <f t="shared" si="13"/>
        <v>0</v>
      </c>
      <c r="G37" s="35">
        <f t="shared" si="13"/>
        <v>0</v>
      </c>
      <c r="H37" s="35">
        <f t="shared" si="13"/>
        <v>0</v>
      </c>
      <c r="I37" s="35">
        <f t="shared" si="13"/>
        <v>0</v>
      </c>
      <c r="J37" s="35">
        <f t="shared" si="13"/>
        <v>0</v>
      </c>
      <c r="K37" s="35">
        <f t="shared" si="13"/>
        <v>0</v>
      </c>
      <c r="L37" s="35">
        <f t="shared" si="13"/>
        <v>9973</v>
      </c>
      <c r="M37" s="35">
        <f t="shared" si="13"/>
        <v>0</v>
      </c>
      <c r="N37" s="35">
        <f t="shared" si="13"/>
        <v>0</v>
      </c>
      <c r="O37" s="35">
        <f t="shared" si="13"/>
        <v>0</v>
      </c>
      <c r="P37" s="36">
        <f t="shared" si="13"/>
        <v>0</v>
      </c>
    </row>
    <row r="38" spans="1:16" ht="15">
      <c r="A38" s="45"/>
      <c r="B38" s="59" t="s">
        <v>11</v>
      </c>
      <c r="C38" s="37" t="s">
        <v>7</v>
      </c>
      <c r="D38" s="38">
        <f>SUM(E38:P38)</f>
        <v>77528</v>
      </c>
      <c r="E38" s="39">
        <f aca="true" t="shared" si="14" ref="E38:P38">SUM(E37,E35)</f>
        <v>12931</v>
      </c>
      <c r="F38" s="40">
        <f t="shared" si="14"/>
        <v>3676</v>
      </c>
      <c r="G38" s="40">
        <f t="shared" si="14"/>
        <v>9539</v>
      </c>
      <c r="H38" s="40">
        <f t="shared" si="14"/>
        <v>3189</v>
      </c>
      <c r="I38" s="40">
        <f t="shared" si="14"/>
        <v>379</v>
      </c>
      <c r="J38" s="40">
        <f t="shared" si="14"/>
        <v>139</v>
      </c>
      <c r="K38" s="40">
        <f t="shared" si="14"/>
        <v>0</v>
      </c>
      <c r="L38" s="40">
        <f t="shared" si="14"/>
        <v>10094</v>
      </c>
      <c r="M38" s="40">
        <f t="shared" si="14"/>
        <v>4213</v>
      </c>
      <c r="N38" s="40">
        <f t="shared" si="14"/>
        <v>17526</v>
      </c>
      <c r="O38" s="40">
        <f t="shared" si="14"/>
        <v>8351</v>
      </c>
      <c r="P38" s="41">
        <f t="shared" si="14"/>
        <v>7491</v>
      </c>
    </row>
    <row r="39" spans="1:16" ht="15">
      <c r="A39" s="9">
        <v>2002</v>
      </c>
      <c r="B39" s="55" t="s">
        <v>33</v>
      </c>
      <c r="C39" s="42" t="s">
        <v>8</v>
      </c>
      <c r="D39" s="10">
        <f>SUM(E39:P39)</f>
        <v>81834</v>
      </c>
      <c r="E39" s="11">
        <v>21264</v>
      </c>
      <c r="F39" s="12">
        <v>13995</v>
      </c>
      <c r="G39" s="12">
        <v>12662</v>
      </c>
      <c r="H39" s="12">
        <v>862</v>
      </c>
      <c r="I39" s="12">
        <v>557</v>
      </c>
      <c r="J39" s="12"/>
      <c r="K39" s="12"/>
      <c r="L39" s="12"/>
      <c r="M39" s="12">
        <v>10402</v>
      </c>
      <c r="N39" s="12">
        <v>13088</v>
      </c>
      <c r="O39" s="12">
        <v>4228</v>
      </c>
      <c r="P39" s="13">
        <v>4776</v>
      </c>
    </row>
    <row r="40" spans="1:16" ht="15">
      <c r="A40" s="16"/>
      <c r="B40" s="56" t="s">
        <v>38</v>
      </c>
      <c r="C40" s="27" t="s">
        <v>3</v>
      </c>
      <c r="D40" s="28">
        <f>SUM(E40:P40)</f>
        <v>1265</v>
      </c>
      <c r="E40" s="29">
        <v>708</v>
      </c>
      <c r="F40" s="30">
        <v>328</v>
      </c>
      <c r="G40" s="30">
        <v>229</v>
      </c>
      <c r="H40" s="30"/>
      <c r="I40" s="30"/>
      <c r="J40" s="30"/>
      <c r="K40" s="30"/>
      <c r="L40" s="30"/>
      <c r="M40" s="30"/>
      <c r="N40" s="30"/>
      <c r="O40" s="30"/>
      <c r="P40" s="31"/>
    </row>
    <row r="41" spans="1:16" ht="15">
      <c r="A41" s="16"/>
      <c r="B41" s="57" t="s">
        <v>25</v>
      </c>
      <c r="C41" s="22" t="s">
        <v>7</v>
      </c>
      <c r="D41" s="23">
        <f>SUM(E41:P41)</f>
        <v>83099</v>
      </c>
      <c r="E41" s="24">
        <f aca="true" t="shared" si="15" ref="E41:P41">SUM(E39:E40)</f>
        <v>21972</v>
      </c>
      <c r="F41" s="25">
        <f t="shared" si="15"/>
        <v>14323</v>
      </c>
      <c r="G41" s="25">
        <f t="shared" si="15"/>
        <v>12891</v>
      </c>
      <c r="H41" s="25">
        <f t="shared" si="15"/>
        <v>862</v>
      </c>
      <c r="I41" s="25">
        <f t="shared" si="15"/>
        <v>557</v>
      </c>
      <c r="J41" s="25">
        <f t="shared" si="15"/>
        <v>0</v>
      </c>
      <c r="K41" s="25">
        <f t="shared" si="15"/>
        <v>0</v>
      </c>
      <c r="L41" s="25">
        <f t="shared" si="15"/>
        <v>0</v>
      </c>
      <c r="M41" s="25">
        <f t="shared" si="15"/>
        <v>10402</v>
      </c>
      <c r="N41" s="25">
        <f t="shared" si="15"/>
        <v>13088</v>
      </c>
      <c r="O41" s="25">
        <f t="shared" si="15"/>
        <v>4228</v>
      </c>
      <c r="P41" s="26">
        <f t="shared" si="15"/>
        <v>4776</v>
      </c>
    </row>
    <row r="42" spans="1:16" ht="15">
      <c r="A42" s="16"/>
      <c r="B42" s="55" t="s">
        <v>32</v>
      </c>
      <c r="C42" s="6" t="s">
        <v>4</v>
      </c>
      <c r="D42" s="10">
        <f>SUM(E42:P42)</f>
        <v>66459</v>
      </c>
      <c r="E42" s="11"/>
      <c r="F42" s="12">
        <v>17877</v>
      </c>
      <c r="G42" s="12"/>
      <c r="H42" s="12"/>
      <c r="I42" s="12">
        <v>22872</v>
      </c>
      <c r="J42" s="12"/>
      <c r="K42" s="12"/>
      <c r="L42" s="12">
        <v>25710</v>
      </c>
      <c r="M42" s="12"/>
      <c r="N42" s="12"/>
      <c r="O42" s="12"/>
      <c r="P42" s="13"/>
    </row>
    <row r="43" spans="1:16" ht="15">
      <c r="A43" s="16"/>
      <c r="B43" s="56" t="s">
        <v>38</v>
      </c>
      <c r="C43" s="17"/>
      <c r="D43" s="18">
        <v>20477</v>
      </c>
      <c r="E43" s="19">
        <v>180</v>
      </c>
      <c r="F43" s="20"/>
      <c r="G43" s="20">
        <v>10214</v>
      </c>
      <c r="H43" s="20"/>
      <c r="I43" s="20"/>
      <c r="J43" s="20">
        <v>4740</v>
      </c>
      <c r="K43" s="20"/>
      <c r="L43" s="20"/>
      <c r="M43" s="20"/>
      <c r="N43" s="20">
        <v>5343</v>
      </c>
      <c r="O43" s="20"/>
      <c r="P43" s="21"/>
    </row>
    <row r="44" spans="1:16" ht="15">
      <c r="A44" s="16"/>
      <c r="B44" s="58" t="s">
        <v>26</v>
      </c>
      <c r="C44" s="32" t="s">
        <v>7</v>
      </c>
      <c r="D44" s="33">
        <f>SUM(E44:P44)</f>
        <v>86936</v>
      </c>
      <c r="E44" s="34">
        <f aca="true" t="shared" si="16" ref="E44:P44">SUM(E42:E43)</f>
        <v>180</v>
      </c>
      <c r="F44" s="35">
        <f t="shared" si="16"/>
        <v>17877</v>
      </c>
      <c r="G44" s="35">
        <f t="shared" si="16"/>
        <v>10214</v>
      </c>
      <c r="H44" s="35">
        <f t="shared" si="16"/>
        <v>0</v>
      </c>
      <c r="I44" s="35">
        <f t="shared" si="16"/>
        <v>22872</v>
      </c>
      <c r="J44" s="35">
        <f t="shared" si="16"/>
        <v>4740</v>
      </c>
      <c r="K44" s="35">
        <f t="shared" si="16"/>
        <v>0</v>
      </c>
      <c r="L44" s="35">
        <f t="shared" si="16"/>
        <v>25710</v>
      </c>
      <c r="M44" s="35">
        <f t="shared" si="16"/>
        <v>0</v>
      </c>
      <c r="N44" s="35">
        <f t="shared" si="16"/>
        <v>5343</v>
      </c>
      <c r="O44" s="35">
        <f t="shared" si="16"/>
        <v>0</v>
      </c>
      <c r="P44" s="36">
        <f t="shared" si="16"/>
        <v>0</v>
      </c>
    </row>
    <row r="45" spans="1:16" ht="15">
      <c r="A45" s="45"/>
      <c r="B45" s="59" t="s">
        <v>11</v>
      </c>
      <c r="C45" s="37" t="s">
        <v>7</v>
      </c>
      <c r="D45" s="38">
        <f>SUM(E45:P45)</f>
        <v>170035</v>
      </c>
      <c r="E45" s="39">
        <f aca="true" t="shared" si="17" ref="E45:O45">SUM(E44,E41)</f>
        <v>22152</v>
      </c>
      <c r="F45" s="40">
        <f t="shared" si="17"/>
        <v>32200</v>
      </c>
      <c r="G45" s="40">
        <f t="shared" si="17"/>
        <v>23105</v>
      </c>
      <c r="H45" s="40">
        <f t="shared" si="17"/>
        <v>862</v>
      </c>
      <c r="I45" s="40">
        <f t="shared" si="17"/>
        <v>23429</v>
      </c>
      <c r="J45" s="40">
        <f t="shared" si="17"/>
        <v>4740</v>
      </c>
      <c r="K45" s="40">
        <f t="shared" si="17"/>
        <v>0</v>
      </c>
      <c r="L45" s="40">
        <f t="shared" si="17"/>
        <v>25710</v>
      </c>
      <c r="M45" s="40">
        <f t="shared" si="17"/>
        <v>10402</v>
      </c>
      <c r="N45" s="40">
        <f t="shared" si="17"/>
        <v>18431</v>
      </c>
      <c r="O45" s="40">
        <f t="shared" si="17"/>
        <v>4228</v>
      </c>
      <c r="P45" s="41">
        <f>SUM(P41,P44)</f>
        <v>4776</v>
      </c>
    </row>
    <row r="46" spans="1:16" ht="15">
      <c r="A46" s="63" t="s">
        <v>27</v>
      </c>
      <c r="B46" s="67" t="s">
        <v>28</v>
      </c>
      <c r="C46" s="61"/>
      <c r="D46" s="62"/>
      <c r="E46" s="64" t="s">
        <v>29</v>
      </c>
      <c r="F46" s="66" t="s">
        <v>39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ht="15">
      <c r="A47" s="63"/>
      <c r="B47" s="65"/>
      <c r="C47" s="61"/>
      <c r="D47" s="62"/>
      <c r="E47" s="64"/>
      <c r="F47" s="66" t="s">
        <v>30</v>
      </c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50" ht="15">
      <c r="D50" s="44"/>
    </row>
    <row r="51" ht="15">
      <c r="D51" s="44"/>
    </row>
    <row r="52" ht="15">
      <c r="D52" s="44"/>
    </row>
    <row r="53" ht="15">
      <c r="D53" s="44"/>
    </row>
    <row r="54" ht="15">
      <c r="D54" s="44"/>
    </row>
    <row r="55" ht="15">
      <c r="D55" s="44"/>
    </row>
  </sheetData>
  <printOptions horizontalCentered="1" verticalCentered="1"/>
  <pageMargins left="0.7874015748031497" right="0.4724409448818898" top="0.52" bottom="0.1968503937007874" header="0.5118110236220472" footer="0.1968503937007874"/>
  <pageSetup horizontalDpi="600" verticalDpi="600" orientation="landscape" paperSize="9" scale="80" r:id="rId1"/>
  <headerFooter alignWithMargins="0">
    <oddHeader>&amp;R&amp;"Times New Roman,太字"&amp;12CCSBT-ICM/0304/11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 Seas Fisheries Division</dc:creator>
  <cp:keywords/>
  <dc:description/>
  <cp:lastModifiedBy>mkaneko</cp:lastModifiedBy>
  <cp:lastPrinted>2003-03-19T05:54:00Z</cp:lastPrinted>
  <dcterms:created xsi:type="dcterms:W3CDTF">2003-02-18T06:02:33Z</dcterms:created>
  <dcterms:modified xsi:type="dcterms:W3CDTF">2003-03-19T05:54:25Z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-662764462</vt:i4>
  </property>
  <property fmtid="{D5CDD505-2E9C-101B-9397-08002B2CF9AE}" pid="3" name="_EmailSubject">
    <vt:lpwstr/>
  </property>
  <property fmtid="{D5CDD505-2E9C-101B-9397-08002B2CF9AE}" pid="4" name="_AuthorEmail">
    <vt:lpwstr>kloghem@ccsbt.org</vt:lpwstr>
  </property>
  <property fmtid="{D5CDD505-2E9C-101B-9397-08002B2CF9AE}" pid="5" name="_AuthorEmailDisplayName">
    <vt:lpwstr>Kozue Loghem</vt:lpwstr>
  </property>
  <property fmtid="{D5CDD505-2E9C-101B-9397-08002B2CF9AE}" pid="6" name="_PreviousAdHocReviewCycleID">
    <vt:i4>1008296640</vt:i4>
  </property>
</Properties>
</file>